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'Arkusz1'!$A$1:$H$60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<sst xmlns="http://schemas.openxmlformats.org/spreadsheetml/2006/main" count="163" uniqueCount="73">
  <si>
    <t>Nazwa działu, rozdziału, zadania</t>
  </si>
  <si>
    <t>Zmiana</t>
  </si>
  <si>
    <t>Transport i łączność</t>
  </si>
  <si>
    <t>Drogi publiczne powiatowe</t>
  </si>
  <si>
    <t>Administracja publiczna</t>
  </si>
  <si>
    <t>Starostwa Powiatowe</t>
  </si>
  <si>
    <t>Bezpieczeństwo publiczne</t>
  </si>
  <si>
    <t>Komendy Powiatowe PSP</t>
  </si>
  <si>
    <t>RAZEM:</t>
  </si>
  <si>
    <t>Pomoc społeczna</t>
  </si>
  <si>
    <t>Domy pomocy społecznej</t>
  </si>
  <si>
    <t>Zakup sprzętu komputerowego</t>
  </si>
  <si>
    <t>X</t>
  </si>
  <si>
    <t>śr. wł.</t>
  </si>
  <si>
    <t>Starostwo Powiatowe w Radomsku</t>
  </si>
  <si>
    <t>Szpitale ogólne</t>
  </si>
  <si>
    <t>Przebudowa drogi nr 3928 ul. Sucharskiego w Radomsku</t>
  </si>
  <si>
    <t>DPS w Radziechowicach</t>
  </si>
  <si>
    <t>Rozbudowa strażnicy KP PSP w Radomsku</t>
  </si>
  <si>
    <t>KP PSP w Radomsku</t>
  </si>
  <si>
    <t>Przebudowa drogi nr 3915E Kamieńsk-Gorzędów</t>
  </si>
  <si>
    <t>Ochrona zdrowia</t>
  </si>
  <si>
    <t>Przebudowa drogi nr 3947E Radomsko-Sulmierzyce</t>
  </si>
  <si>
    <t>Dział/
Rozdział</t>
  </si>
  <si>
    <t>śr.wł.</t>
  </si>
  <si>
    <t>Przebudowa mostu na rz. Radomce w ciągu drogi nr 3949E ul. Kościuszki w Radomsku</t>
  </si>
  <si>
    <t>Adaptacja pomieszczeń sanitarnych i mieszkalnych DPS w Radziechowicach w celu dostoswania do obowiązujących standardów</t>
  </si>
  <si>
    <t>Przebudowa drogi powiatowej nr 3948E 
ul. Jagiellońska w Radomsku</t>
  </si>
  <si>
    <t>Budowa mostu w ciągu drogi powiatowej nr 3934E w m. Krzętów na rz. Pilicy</t>
  </si>
  <si>
    <t>odcinek Kol. Lgota - Krzywanice</t>
  </si>
  <si>
    <t>Przebudowa drogi powiatowej nr 3509E odc. Dobryszyce - Brudzice</t>
  </si>
  <si>
    <t>Przebudowa drogi powiatowej nr 3934E Radomsko-Krzętów odcinek Radomsko-Strzałków</t>
  </si>
  <si>
    <t>odcinek Rożny - most na rzece Kręcicy i odcinek Stobiecko Szlacheckie - droga krajowa nr 1</t>
  </si>
  <si>
    <t>Przebudowa drogi powiatowej nr 3934E Radomsko-Krzętów na odcinku od m. Borowiec do m. Krzętów</t>
  </si>
  <si>
    <t>śr. wł. - 400.000 zł
pom. fin. - 400.000 zł
dot. ŁUW - 800.000 zł</t>
  </si>
  <si>
    <t>dot. ŁUW</t>
  </si>
  <si>
    <t>Zakup sprzętu kwaterunkowego i gospodarczego, uzbrojenia, techniki specjalnej, informatycznego, elektronicznego i łączności, szkoleniowego, transportowego i medycznego</t>
  </si>
  <si>
    <t>Przebudowa drogi powiatowej 3934E Radomsko-Krzętów ul. Rynek w Wielgomłynach</t>
  </si>
  <si>
    <t>uwagi - źródło finansowania w 2010 roku</t>
  </si>
  <si>
    <t>Jednostka realizująca zadanie w 2010 roku</t>
  </si>
  <si>
    <t>Budowa Szpitala Powiatowego w Radomsku</t>
  </si>
  <si>
    <t>Gospodarka komunalna i ochrona środowiska</t>
  </si>
  <si>
    <t>Utworzenie i wyposażenie międzygminnego-powiatowego magazynu kryzysowego</t>
  </si>
  <si>
    <t>śr. wł. 300.000 zł
pom. fin. 300.000 zł</t>
  </si>
  <si>
    <t xml:space="preserve">PLAN ZADAŃ INWESTYCYJNYCH JEDNOROCZNYCH NA 2010 rok </t>
  </si>
  <si>
    <t>Plan 2010</t>
  </si>
  <si>
    <t>Plan po zmianie</t>
  </si>
  <si>
    <t>Pozostałe zadania w zakresie pomocy społecznej</t>
  </si>
  <si>
    <t>PFRON</t>
  </si>
  <si>
    <t>Udzielenie dotacji dla Miasta Radomsko na realziację zadania "Likwidacja barier architektonicznych w Publicznej Szkole Podstawowej nr 3 w Radomsku"</t>
  </si>
  <si>
    <t>Udzielenie dotacji dla SP ZOZ w Przedborzu na raelziację zadania "Budowa windy wewnętrznej w budynku SP ZOZ w Przedborzu"</t>
  </si>
  <si>
    <t>Udzielenie dotacji dla SP ZOZ w Gidlach na raelziację zadania "Budowa podjazdu oraz drzwi wejściowych dla osób niepełnosprawnych przy budynku SP ZOZ w Gidlach"</t>
  </si>
  <si>
    <t>Udzielenie dotacji dla SP ZOZ w Radomsku na realizację zadania "Zakup, dostawa i montaż urządzenia do transportu pionowego osób niepełnosprawnych w SP ZOZ w Radomsku"</t>
  </si>
  <si>
    <t>Udzielenie dotacji dla GOZ w Kobielach Wielkich na realizację zadania "Montaż dwuprzystankowej windy dla osób niepełnosprawnych na zewnątrz budynku GOZ w Kobielach Wielkich"</t>
  </si>
  <si>
    <t>Zarządzanie kryzysowe</t>
  </si>
  <si>
    <t>Wpływy i wydatki związane z gromadzeniem kar i opłat za korzystanie ze środowiska</t>
  </si>
  <si>
    <t>Przebudowa drogi powiatowej nr 3930E ul. Sanicka w Radomsku</t>
  </si>
  <si>
    <t>śr. wł.260.000 zł
pom.fin. 150.000 zł</t>
  </si>
  <si>
    <t>Sporządzenie studium wykonalności i zaprojektowanie lądowiska dla śmigłowców lotnictwa ratunkowego na terenie Szpitala Powiatowego w Radomsku przy ul. Jagiellońskiej 36</t>
  </si>
  <si>
    <t>Zakup klimatyzatora do serwerowni wydziału komunikacji</t>
  </si>
  <si>
    <t>Rezerwa</t>
  </si>
  <si>
    <t>Rezerwa celowa</t>
  </si>
  <si>
    <t>Gospodarka mieszkaniowa</t>
  </si>
  <si>
    <t>Gospodarka gruntami i nieruchomościami</t>
  </si>
  <si>
    <t>Termomodernizacja SPZOZ MPR nr 2 w Radomsku przy ul. A. Krajowej</t>
  </si>
  <si>
    <t>dot. ŁUW - 934.000 zł
śr.wł. - 100.000 zł</t>
  </si>
  <si>
    <t>Przebudowa ciągu dróg powiatowych nr 3922E i 3923E Kletnia-Żytno</t>
  </si>
  <si>
    <t>Zakup samochodu pożarniczego oraz sprzętu specjalistycznego</t>
  </si>
  <si>
    <t>pom. fin. 15.000 zł</t>
  </si>
  <si>
    <t>Przebudowa drogi powiatowej nr 3947E ul. Krasickiego w Radomsku</t>
  </si>
  <si>
    <t>śr. wł. - 517.038 zł
pom. fin. - 517.039 zł
dot. ŁUW - 1.010.164 zł</t>
  </si>
  <si>
    <t>dot.WFOŚ 142.261 zł
pom.fin.32.770 zł</t>
  </si>
  <si>
    <t xml:space="preserve">Tabela Nr 2a do Uchwały Nr XLV/380/2010 Rady Powiatu Radomszczańskiego z dnia 31.05.2010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</si>
</sst>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3" fontId="11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89" zoomScaleSheetLayoutView="89"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51.8515625" style="0" customWidth="1"/>
    <col min="3" max="3" width="15.28125" style="0" hidden="1" customWidth="1"/>
    <col min="4" max="6" width="15.7109375" style="0" customWidth="1"/>
    <col min="7" max="7" width="25.57421875" style="0" customWidth="1"/>
    <col min="8" max="8" width="16.8515625" style="0" customWidth="1"/>
  </cols>
  <sheetData>
    <row r="1" spans="1:8" ht="12.75">
      <c r="A1" s="51" t="s">
        <v>72</v>
      </c>
      <c r="B1" s="51"/>
      <c r="C1" s="51"/>
      <c r="D1" s="51"/>
      <c r="E1" s="51"/>
      <c r="F1" s="51"/>
      <c r="G1" s="51"/>
      <c r="H1" s="51"/>
    </row>
    <row r="3" spans="1:8" ht="18">
      <c r="A3" s="55" t="s">
        <v>44</v>
      </c>
      <c r="B3" s="55"/>
      <c r="C3" s="55"/>
      <c r="D3" s="55"/>
      <c r="E3" s="55"/>
      <c r="F3" s="55"/>
      <c r="G3" s="55"/>
      <c r="H3" s="55"/>
    </row>
    <row r="6" spans="1:8" s="34" customFormat="1" ht="38.25">
      <c r="A6" s="32" t="s">
        <v>23</v>
      </c>
      <c r="B6" s="32" t="s">
        <v>0</v>
      </c>
      <c r="C6" s="32" t="s">
        <v>1</v>
      </c>
      <c r="D6" s="32" t="s">
        <v>45</v>
      </c>
      <c r="E6" s="32" t="s">
        <v>1</v>
      </c>
      <c r="F6" s="32" t="s">
        <v>46</v>
      </c>
      <c r="G6" s="32" t="s">
        <v>39</v>
      </c>
      <c r="H6" s="33" t="s">
        <v>38</v>
      </c>
    </row>
    <row r="7" spans="1:8" s="3" customFormat="1" ht="15">
      <c r="A7" s="19">
        <v>600</v>
      </c>
      <c r="B7" s="2" t="s">
        <v>2</v>
      </c>
      <c r="C7" s="6">
        <f>SUM(C8)</f>
        <v>0</v>
      </c>
      <c r="D7" s="6">
        <f>SUM(D8)</f>
        <v>9833900</v>
      </c>
      <c r="E7" s="6">
        <f>SUM(E8)</f>
        <v>-497797</v>
      </c>
      <c r="F7" s="6">
        <f>SUM(F8)</f>
        <v>9336103</v>
      </c>
      <c r="G7" s="38" t="s">
        <v>12</v>
      </c>
      <c r="H7" s="38" t="s">
        <v>12</v>
      </c>
    </row>
    <row r="8" spans="1:8" s="5" customFormat="1" ht="15">
      <c r="A8" s="56">
        <v>60014</v>
      </c>
      <c r="B8" s="17" t="s">
        <v>3</v>
      </c>
      <c r="C8" s="7"/>
      <c r="D8" s="7">
        <f>SUM(D12+D15+D21+D23+D24+D16+D18+D22+D17+D19+D20+D27+D26+D25)</f>
        <v>9833900</v>
      </c>
      <c r="E8" s="7">
        <f>SUM(E12+E15+E21+E23+E24+E16+E18+E22+E17+E19+E20+E27+E26+E25)</f>
        <v>-497797</v>
      </c>
      <c r="F8" s="7">
        <f>SUM(F12+F15+F21+F23+F24+F16+F18+F22+F17+F19+F20+F27+F26+F25)</f>
        <v>9336103</v>
      </c>
      <c r="G8" s="37" t="s">
        <v>12</v>
      </c>
      <c r="H8" s="37" t="s">
        <v>12</v>
      </c>
    </row>
    <row r="9" spans="1:8" s="15" customFormat="1" ht="14.25" customHeight="1" hidden="1">
      <c r="A9" s="57"/>
      <c r="B9" s="18"/>
      <c r="C9" s="16"/>
      <c r="D9" s="16"/>
      <c r="E9" s="16"/>
      <c r="F9" s="16"/>
      <c r="G9" s="39"/>
      <c r="H9" s="39"/>
    </row>
    <row r="10" spans="1:8" s="15" customFormat="1" ht="14.25" customHeight="1" hidden="1">
      <c r="A10" s="57"/>
      <c r="B10" s="18"/>
      <c r="C10" s="16"/>
      <c r="D10" s="16"/>
      <c r="E10" s="16"/>
      <c r="F10" s="16"/>
      <c r="G10" s="39"/>
      <c r="H10" s="39"/>
    </row>
    <row r="11" spans="1:8" s="11" customFormat="1" ht="14.25" customHeight="1" hidden="1">
      <c r="A11" s="57"/>
      <c r="B11" s="12"/>
      <c r="C11" s="10"/>
      <c r="D11" s="10"/>
      <c r="E11" s="10"/>
      <c r="F11" s="10"/>
      <c r="G11" s="35"/>
      <c r="H11" s="35"/>
    </row>
    <row r="12" spans="1:8" s="42" customFormat="1" ht="18.75" customHeight="1">
      <c r="A12" s="57"/>
      <c r="B12" s="12" t="s">
        <v>22</v>
      </c>
      <c r="C12" s="41"/>
      <c r="D12" s="41">
        <f>SUM(D13+D14)</f>
        <v>2642038</v>
      </c>
      <c r="E12" s="41">
        <f>SUM(E13+E14)</f>
        <v>-497797</v>
      </c>
      <c r="F12" s="41">
        <f>SUM(F13+F14)</f>
        <v>2144241</v>
      </c>
      <c r="G12" s="35" t="s">
        <v>12</v>
      </c>
      <c r="H12" s="35" t="s">
        <v>12</v>
      </c>
    </row>
    <row r="13" spans="1:8" s="29" customFormat="1" ht="28.5">
      <c r="A13" s="57"/>
      <c r="B13" s="43" t="s">
        <v>29</v>
      </c>
      <c r="C13" s="44"/>
      <c r="D13" s="44">
        <v>100000</v>
      </c>
      <c r="E13" s="44"/>
      <c r="F13" s="44">
        <f>SUM(D13:E13)</f>
        <v>100000</v>
      </c>
      <c r="G13" s="35" t="s">
        <v>14</v>
      </c>
      <c r="H13" s="27" t="s">
        <v>13</v>
      </c>
    </row>
    <row r="14" spans="1:8" s="29" customFormat="1" ht="45">
      <c r="A14" s="57"/>
      <c r="B14" s="43" t="s">
        <v>32</v>
      </c>
      <c r="C14" s="44"/>
      <c r="D14" s="44">
        <v>2542038</v>
      </c>
      <c r="E14" s="44">
        <v>-497797</v>
      </c>
      <c r="F14" s="44">
        <f>SUM(D14:E14)</f>
        <v>2044241</v>
      </c>
      <c r="G14" s="35" t="s">
        <v>14</v>
      </c>
      <c r="H14" s="27" t="s">
        <v>70</v>
      </c>
    </row>
    <row r="15" spans="1:8" s="29" customFormat="1" ht="28.5">
      <c r="A15" s="57"/>
      <c r="B15" s="12" t="s">
        <v>16</v>
      </c>
      <c r="C15" s="41"/>
      <c r="D15" s="41">
        <v>229690</v>
      </c>
      <c r="E15" s="41"/>
      <c r="F15" s="41">
        <f>SUM(D15:E15)</f>
        <v>229690</v>
      </c>
      <c r="G15" s="35" t="s">
        <v>14</v>
      </c>
      <c r="H15" s="27" t="s">
        <v>13</v>
      </c>
    </row>
    <row r="16" spans="1:8" s="29" customFormat="1" ht="28.5">
      <c r="A16" s="57"/>
      <c r="B16" s="12" t="s">
        <v>28</v>
      </c>
      <c r="C16" s="41"/>
      <c r="D16" s="41">
        <v>200000</v>
      </c>
      <c r="E16" s="41"/>
      <c r="F16" s="41">
        <f aca="true" t="shared" si="0" ref="F16:F27">SUM(D16:E16)</f>
        <v>200000</v>
      </c>
      <c r="G16" s="35" t="s">
        <v>14</v>
      </c>
      <c r="H16" s="27" t="s">
        <v>13</v>
      </c>
    </row>
    <row r="17" spans="1:8" s="29" customFormat="1" ht="33.75">
      <c r="A17" s="57"/>
      <c r="B17" s="12" t="s">
        <v>33</v>
      </c>
      <c r="C17" s="41"/>
      <c r="D17" s="41">
        <v>1600000</v>
      </c>
      <c r="E17" s="41"/>
      <c r="F17" s="41">
        <f t="shared" si="0"/>
        <v>1600000</v>
      </c>
      <c r="G17" s="35" t="s">
        <v>14</v>
      </c>
      <c r="H17" s="27" t="s">
        <v>34</v>
      </c>
    </row>
    <row r="18" spans="1:8" s="29" customFormat="1" ht="28.5">
      <c r="A18" s="57"/>
      <c r="B18" s="12" t="s">
        <v>31</v>
      </c>
      <c r="C18" s="10"/>
      <c r="D18" s="41">
        <v>380000</v>
      </c>
      <c r="E18" s="41"/>
      <c r="F18" s="41">
        <f t="shared" si="0"/>
        <v>380000</v>
      </c>
      <c r="G18" s="35" t="s">
        <v>14</v>
      </c>
      <c r="H18" s="27" t="s">
        <v>13</v>
      </c>
    </row>
    <row r="19" spans="1:8" s="29" customFormat="1" ht="28.5">
      <c r="A19" s="57"/>
      <c r="B19" s="12" t="s">
        <v>37</v>
      </c>
      <c r="C19" s="10"/>
      <c r="D19" s="41">
        <v>600000</v>
      </c>
      <c r="E19" s="41"/>
      <c r="F19" s="41">
        <f t="shared" si="0"/>
        <v>600000</v>
      </c>
      <c r="G19" s="35" t="s">
        <v>14</v>
      </c>
      <c r="H19" s="27" t="s">
        <v>43</v>
      </c>
    </row>
    <row r="20" spans="1:8" s="29" customFormat="1" ht="28.5">
      <c r="A20" s="57"/>
      <c r="B20" s="12" t="s">
        <v>56</v>
      </c>
      <c r="C20" s="10"/>
      <c r="D20" s="41">
        <v>230000</v>
      </c>
      <c r="E20" s="41"/>
      <c r="F20" s="41">
        <f t="shared" si="0"/>
        <v>230000</v>
      </c>
      <c r="G20" s="35" t="s">
        <v>14</v>
      </c>
      <c r="H20" s="27" t="s">
        <v>24</v>
      </c>
    </row>
    <row r="21" spans="1:8" s="29" customFormat="1" ht="28.5">
      <c r="A21" s="57"/>
      <c r="B21" s="12" t="s">
        <v>20</v>
      </c>
      <c r="C21" s="10"/>
      <c r="D21" s="41">
        <v>51972</v>
      </c>
      <c r="E21" s="41"/>
      <c r="F21" s="41">
        <f t="shared" si="0"/>
        <v>51972</v>
      </c>
      <c r="G21" s="35" t="s">
        <v>14</v>
      </c>
      <c r="H21" s="27" t="s">
        <v>13</v>
      </c>
    </row>
    <row r="22" spans="1:8" s="29" customFormat="1" ht="28.5">
      <c r="A22" s="57"/>
      <c r="B22" s="30" t="s">
        <v>30</v>
      </c>
      <c r="C22" s="28"/>
      <c r="D22" s="41">
        <v>410000</v>
      </c>
      <c r="E22" s="41"/>
      <c r="F22" s="41">
        <f t="shared" si="0"/>
        <v>410000</v>
      </c>
      <c r="G22" s="35" t="s">
        <v>14</v>
      </c>
      <c r="H22" s="27" t="s">
        <v>57</v>
      </c>
    </row>
    <row r="23" spans="1:8" s="29" customFormat="1" ht="28.5">
      <c r="A23" s="57"/>
      <c r="B23" s="30" t="s">
        <v>27</v>
      </c>
      <c r="C23" s="28"/>
      <c r="D23" s="41">
        <v>1500000</v>
      </c>
      <c r="E23" s="41"/>
      <c r="F23" s="41">
        <f t="shared" si="0"/>
        <v>1500000</v>
      </c>
      <c r="G23" s="35" t="s">
        <v>14</v>
      </c>
      <c r="H23" s="27" t="s">
        <v>24</v>
      </c>
    </row>
    <row r="24" spans="1:8" s="29" customFormat="1" ht="28.5">
      <c r="A24" s="57"/>
      <c r="B24" s="30" t="s">
        <v>25</v>
      </c>
      <c r="C24" s="28"/>
      <c r="D24" s="41">
        <v>1427800</v>
      </c>
      <c r="E24" s="41">
        <v>-174641</v>
      </c>
      <c r="F24" s="41">
        <f t="shared" si="0"/>
        <v>1253159</v>
      </c>
      <c r="G24" s="35" t="s">
        <v>14</v>
      </c>
      <c r="H24" s="27" t="s">
        <v>24</v>
      </c>
    </row>
    <row r="25" spans="1:8" s="29" customFormat="1" ht="28.5">
      <c r="A25" s="57"/>
      <c r="B25" s="30" t="s">
        <v>69</v>
      </c>
      <c r="C25" s="28"/>
      <c r="D25" s="41">
        <v>0</v>
      </c>
      <c r="E25" s="41">
        <v>230742</v>
      </c>
      <c r="F25" s="41">
        <f t="shared" si="0"/>
        <v>230742</v>
      </c>
      <c r="G25" s="35" t="s">
        <v>14</v>
      </c>
      <c r="H25" s="27" t="s">
        <v>24</v>
      </c>
    </row>
    <row r="26" spans="1:8" s="29" customFormat="1" ht="28.5">
      <c r="A26" s="57"/>
      <c r="B26" s="30" t="s">
        <v>66</v>
      </c>
      <c r="C26" s="28"/>
      <c r="D26" s="41">
        <v>420300</v>
      </c>
      <c r="E26" s="41"/>
      <c r="F26" s="41">
        <f t="shared" si="0"/>
        <v>420300</v>
      </c>
      <c r="G26" s="35" t="s">
        <v>14</v>
      </c>
      <c r="H26" s="27" t="s">
        <v>24</v>
      </c>
    </row>
    <row r="27" spans="1:8" s="29" customFormat="1" ht="15" customHeight="1">
      <c r="A27" s="58"/>
      <c r="B27" s="30" t="s">
        <v>60</v>
      </c>
      <c r="C27" s="28"/>
      <c r="D27" s="41">
        <v>142100</v>
      </c>
      <c r="E27" s="41">
        <v>-56101</v>
      </c>
      <c r="F27" s="41">
        <f t="shared" si="0"/>
        <v>85999</v>
      </c>
      <c r="G27" s="35" t="s">
        <v>12</v>
      </c>
      <c r="H27" s="27" t="s">
        <v>24</v>
      </c>
    </row>
    <row r="28" spans="1:8" s="3" customFormat="1" ht="15">
      <c r="A28" s="19">
        <v>700</v>
      </c>
      <c r="B28" s="2" t="s">
        <v>62</v>
      </c>
      <c r="C28" s="6" t="e">
        <f>SUM(C29)</f>
        <v>#REF!</v>
      </c>
      <c r="D28" s="6">
        <f>SUM(D29)</f>
        <v>350000</v>
      </c>
      <c r="E28" s="6">
        <f>SUM(E29)</f>
        <v>0</v>
      </c>
      <c r="F28" s="6">
        <f>SUM(F29)</f>
        <v>350000</v>
      </c>
      <c r="G28" s="38" t="s">
        <v>12</v>
      </c>
      <c r="H28" s="38" t="s">
        <v>12</v>
      </c>
    </row>
    <row r="29" spans="1:8" s="5" customFormat="1" ht="15">
      <c r="A29" s="56">
        <v>70005</v>
      </c>
      <c r="B29" s="4" t="s">
        <v>63</v>
      </c>
      <c r="C29" s="7" t="e">
        <f>SUM(#REF!+#REF!+#REF!+#REF!+#REF!)</f>
        <v>#REF!</v>
      </c>
      <c r="D29" s="7">
        <f>SUM(D30)</f>
        <v>350000</v>
      </c>
      <c r="E29" s="7">
        <f>SUM(E30)</f>
        <v>0</v>
      </c>
      <c r="F29" s="7">
        <f>SUM(F30)</f>
        <v>350000</v>
      </c>
      <c r="G29" s="37" t="s">
        <v>12</v>
      </c>
      <c r="H29" s="37" t="s">
        <v>12</v>
      </c>
    </row>
    <row r="30" spans="1:8" s="1" customFormat="1" ht="29.25" customHeight="1">
      <c r="A30" s="58"/>
      <c r="B30" s="13" t="s">
        <v>64</v>
      </c>
      <c r="C30" s="9"/>
      <c r="D30" s="31">
        <v>350000</v>
      </c>
      <c r="E30" s="31"/>
      <c r="F30" s="41">
        <f>SUM(D30:E30)</f>
        <v>350000</v>
      </c>
      <c r="G30" s="35" t="s">
        <v>14</v>
      </c>
      <c r="H30" s="27" t="s">
        <v>13</v>
      </c>
    </row>
    <row r="31" spans="1:8" s="3" customFormat="1" ht="15">
      <c r="A31" s="19">
        <v>750</v>
      </c>
      <c r="B31" s="2" t="s">
        <v>4</v>
      </c>
      <c r="C31" s="6" t="e">
        <f>SUM(C32)</f>
        <v>#REF!</v>
      </c>
      <c r="D31" s="6">
        <f>SUM(D32)</f>
        <v>15595</v>
      </c>
      <c r="E31" s="6">
        <f>SUM(E32)</f>
        <v>0</v>
      </c>
      <c r="F31" s="6">
        <f>SUM(F32)</f>
        <v>15595</v>
      </c>
      <c r="G31" s="38" t="s">
        <v>12</v>
      </c>
      <c r="H31" s="38" t="s">
        <v>12</v>
      </c>
    </row>
    <row r="32" spans="1:8" s="5" customFormat="1" ht="15">
      <c r="A32" s="48">
        <v>75020</v>
      </c>
      <c r="B32" s="4" t="s">
        <v>5</v>
      </c>
      <c r="C32" s="7" t="e">
        <f>SUM(#REF!+#REF!+#REF!+#REF!+#REF!)</f>
        <v>#REF!</v>
      </c>
      <c r="D32" s="7">
        <f>SUM(D33+D34)</f>
        <v>15595</v>
      </c>
      <c r="E32" s="7">
        <f>SUM(E33+E34)</f>
        <v>0</v>
      </c>
      <c r="F32" s="7">
        <f>SUM(F33+F34)</f>
        <v>15595</v>
      </c>
      <c r="G32" s="37" t="s">
        <v>12</v>
      </c>
      <c r="H32" s="37" t="s">
        <v>12</v>
      </c>
    </row>
    <row r="33" spans="1:8" s="1" customFormat="1" ht="29.25" customHeight="1">
      <c r="A33" s="49"/>
      <c r="B33" s="13" t="s">
        <v>11</v>
      </c>
      <c r="C33" s="9"/>
      <c r="D33" s="31">
        <v>9800</v>
      </c>
      <c r="E33" s="31"/>
      <c r="F33" s="41">
        <f>SUM(D33:E33)</f>
        <v>9800</v>
      </c>
      <c r="G33" s="35" t="s">
        <v>14</v>
      </c>
      <c r="H33" s="27" t="s">
        <v>13</v>
      </c>
    </row>
    <row r="34" spans="1:8" s="1" customFormat="1" ht="29.25" customHeight="1">
      <c r="A34" s="50"/>
      <c r="B34" s="13" t="s">
        <v>59</v>
      </c>
      <c r="C34" s="9"/>
      <c r="D34" s="31">
        <v>5795</v>
      </c>
      <c r="E34" s="31"/>
      <c r="F34" s="41">
        <f>SUM(D34:E34)</f>
        <v>5795</v>
      </c>
      <c r="G34" s="35" t="s">
        <v>14</v>
      </c>
      <c r="H34" s="27" t="s">
        <v>13</v>
      </c>
    </row>
    <row r="35" spans="1:8" s="3" customFormat="1" ht="15">
      <c r="A35" s="19">
        <v>754</v>
      </c>
      <c r="B35" s="2" t="s">
        <v>6</v>
      </c>
      <c r="C35" s="6" t="e">
        <f>SUM(C36+#REF!)</f>
        <v>#REF!</v>
      </c>
      <c r="D35" s="6">
        <f>SUM(D36+D40)</f>
        <v>1210250</v>
      </c>
      <c r="E35" s="6">
        <f>SUM(E36+E40)</f>
        <v>23781</v>
      </c>
      <c r="F35" s="6">
        <f>SUM(F36+F40)</f>
        <v>1234031</v>
      </c>
      <c r="G35" s="38" t="s">
        <v>12</v>
      </c>
      <c r="H35" s="38" t="s">
        <v>12</v>
      </c>
    </row>
    <row r="36" spans="1:8" s="5" customFormat="1" ht="15">
      <c r="A36" s="52">
        <v>75411</v>
      </c>
      <c r="B36" s="4" t="s">
        <v>7</v>
      </c>
      <c r="C36" s="7" t="e">
        <f>SUM(#REF!+#REF!)</f>
        <v>#REF!</v>
      </c>
      <c r="D36" s="7">
        <f>SUM(D37:D39)</f>
        <v>1044000</v>
      </c>
      <c r="E36" s="7">
        <f>SUM(E37:E39)</f>
        <v>15000</v>
      </c>
      <c r="F36" s="7">
        <f>SUM(F37:F39)</f>
        <v>1059000</v>
      </c>
      <c r="G36" s="37" t="s">
        <v>12</v>
      </c>
      <c r="H36" s="37" t="s">
        <v>12</v>
      </c>
    </row>
    <row r="37" spans="1:8" s="5" customFormat="1" ht="22.5">
      <c r="A37" s="52"/>
      <c r="B37" s="12" t="s">
        <v>18</v>
      </c>
      <c r="C37" s="10"/>
      <c r="D37" s="31">
        <v>1034000</v>
      </c>
      <c r="E37" s="31"/>
      <c r="F37" s="41">
        <f>SUM(D37:E37)</f>
        <v>1034000</v>
      </c>
      <c r="G37" s="35" t="s">
        <v>19</v>
      </c>
      <c r="H37" s="27" t="s">
        <v>65</v>
      </c>
    </row>
    <row r="38" spans="1:8" s="5" customFormat="1" ht="28.5">
      <c r="A38" s="52"/>
      <c r="B38" s="12" t="s">
        <v>67</v>
      </c>
      <c r="C38" s="10"/>
      <c r="D38" s="31">
        <v>0</v>
      </c>
      <c r="E38" s="31">
        <v>15000</v>
      </c>
      <c r="F38" s="41">
        <f>SUM(D38:E38)</f>
        <v>15000</v>
      </c>
      <c r="G38" s="35" t="s">
        <v>19</v>
      </c>
      <c r="H38" s="27" t="s">
        <v>68</v>
      </c>
    </row>
    <row r="39" spans="1:8" s="5" customFormat="1" ht="57">
      <c r="A39" s="52"/>
      <c r="B39" s="12" t="s">
        <v>36</v>
      </c>
      <c r="C39" s="10"/>
      <c r="D39" s="31">
        <v>10000</v>
      </c>
      <c r="E39" s="31"/>
      <c r="F39" s="41">
        <f>SUM(D39:E39)</f>
        <v>10000</v>
      </c>
      <c r="G39" s="35" t="s">
        <v>19</v>
      </c>
      <c r="H39" s="27" t="s">
        <v>35</v>
      </c>
    </row>
    <row r="40" spans="1:8" s="1" customFormat="1" ht="15">
      <c r="A40" s="48">
        <v>75421</v>
      </c>
      <c r="B40" s="25" t="s">
        <v>54</v>
      </c>
      <c r="C40" s="20" t="e">
        <f>SUM(#REF!+#REF!)</f>
        <v>#REF!</v>
      </c>
      <c r="D40" s="20">
        <f>SUM(D41:D41)</f>
        <v>166250</v>
      </c>
      <c r="E40" s="20">
        <f>SUM(E41:E41)</f>
        <v>8781</v>
      </c>
      <c r="F40" s="20">
        <f>SUM(F41:F41)</f>
        <v>175031</v>
      </c>
      <c r="G40" s="37" t="s">
        <v>12</v>
      </c>
      <c r="H40" s="37" t="s">
        <v>12</v>
      </c>
    </row>
    <row r="41" spans="1:8" s="1" customFormat="1" ht="28.5">
      <c r="A41" s="50"/>
      <c r="B41" s="12" t="s">
        <v>42</v>
      </c>
      <c r="C41" s="10"/>
      <c r="D41" s="31">
        <v>166250</v>
      </c>
      <c r="E41" s="31">
        <v>8781</v>
      </c>
      <c r="F41" s="41">
        <f>SUM(D41:E41)</f>
        <v>175031</v>
      </c>
      <c r="G41" s="35" t="s">
        <v>14</v>
      </c>
      <c r="H41" s="27" t="s">
        <v>71</v>
      </c>
    </row>
    <row r="42" spans="1:8" s="3" customFormat="1" ht="15">
      <c r="A42" s="19">
        <v>851</v>
      </c>
      <c r="B42" s="2" t="s">
        <v>21</v>
      </c>
      <c r="C42" s="6" t="e">
        <f>SUM(C43+#REF!+#REF!+#REF!)</f>
        <v>#REF!</v>
      </c>
      <c r="D42" s="6">
        <f>SUM(D43)</f>
        <v>5605330</v>
      </c>
      <c r="E42" s="6">
        <f>SUM(E43)</f>
        <v>1000000</v>
      </c>
      <c r="F42" s="6">
        <f>SUM(F43)</f>
        <v>6605330</v>
      </c>
      <c r="G42" s="38" t="s">
        <v>12</v>
      </c>
      <c r="H42" s="38" t="s">
        <v>12</v>
      </c>
    </row>
    <row r="43" spans="1:8" s="5" customFormat="1" ht="15">
      <c r="A43" s="48">
        <v>85111</v>
      </c>
      <c r="B43" s="4" t="s">
        <v>15</v>
      </c>
      <c r="C43" s="7" t="e">
        <f>SUM(#REF!+#REF!+#REF!+#REF!+#REF!+#REF!+#REF!+#REF!)</f>
        <v>#REF!</v>
      </c>
      <c r="D43" s="7">
        <f>SUM(D44:D46)</f>
        <v>5605330</v>
      </c>
      <c r="E43" s="7">
        <f>SUM(E44:E46)</f>
        <v>1000000</v>
      </c>
      <c r="F43" s="7">
        <f>SUM(F44:F46)</f>
        <v>6605330</v>
      </c>
      <c r="G43" s="37" t="s">
        <v>12</v>
      </c>
      <c r="H43" s="37" t="s">
        <v>12</v>
      </c>
    </row>
    <row r="44" spans="1:8" s="5" customFormat="1" ht="57">
      <c r="A44" s="49"/>
      <c r="B44" s="12" t="s">
        <v>58</v>
      </c>
      <c r="C44" s="10"/>
      <c r="D44" s="31">
        <v>200000</v>
      </c>
      <c r="E44" s="31"/>
      <c r="F44" s="41">
        <f>SUM(D44:E44)</f>
        <v>200000</v>
      </c>
      <c r="G44" s="35" t="s">
        <v>14</v>
      </c>
      <c r="H44" s="26" t="s">
        <v>13</v>
      </c>
    </row>
    <row r="45" spans="1:8" s="5" customFormat="1" ht="28.5">
      <c r="A45" s="49"/>
      <c r="B45" s="12" t="s">
        <v>40</v>
      </c>
      <c r="C45" s="10"/>
      <c r="D45" s="31">
        <v>5400000</v>
      </c>
      <c r="E45" s="31">
        <v>1000000</v>
      </c>
      <c r="F45" s="41">
        <f>SUM(D45:E45)</f>
        <v>6400000</v>
      </c>
      <c r="G45" s="35" t="s">
        <v>14</v>
      </c>
      <c r="H45" s="26" t="s">
        <v>13</v>
      </c>
    </row>
    <row r="46" spans="1:8" s="5" customFormat="1" ht="15">
      <c r="A46" s="50"/>
      <c r="B46" s="12" t="s">
        <v>61</v>
      </c>
      <c r="C46" s="10"/>
      <c r="D46" s="31">
        <v>5330</v>
      </c>
      <c r="E46" s="31"/>
      <c r="F46" s="41">
        <f>SUM(D46:E46)</f>
        <v>5330</v>
      </c>
      <c r="G46" s="35" t="s">
        <v>12</v>
      </c>
      <c r="H46" s="26" t="s">
        <v>13</v>
      </c>
    </row>
    <row r="47" spans="1:8" s="21" customFormat="1" ht="15.75">
      <c r="A47" s="22">
        <v>852</v>
      </c>
      <c r="B47" s="23" t="s">
        <v>9</v>
      </c>
      <c r="C47" s="24" t="e">
        <f>SUM(C48)</f>
        <v>#REF!</v>
      </c>
      <c r="D47" s="24">
        <f>SUM(D48)</f>
        <v>100000</v>
      </c>
      <c r="E47" s="24">
        <f>SUM(E48)</f>
        <v>0</v>
      </c>
      <c r="F47" s="24">
        <f>SUM(F48)</f>
        <v>100000</v>
      </c>
      <c r="G47" s="36" t="s">
        <v>12</v>
      </c>
      <c r="H47" s="36" t="s">
        <v>12</v>
      </c>
    </row>
    <row r="48" spans="1:8" s="1" customFormat="1" ht="15">
      <c r="A48" s="48">
        <v>85202</v>
      </c>
      <c r="B48" s="25" t="s">
        <v>10</v>
      </c>
      <c r="C48" s="20" t="e">
        <f>SUM(#REF!+#REF!)</f>
        <v>#REF!</v>
      </c>
      <c r="D48" s="20">
        <f>SUM(D49:D49)</f>
        <v>100000</v>
      </c>
      <c r="E48" s="20">
        <f>SUM(E49:E49)</f>
        <v>0</v>
      </c>
      <c r="F48" s="20">
        <f>SUM(F49:F49)</f>
        <v>100000</v>
      </c>
      <c r="G48" s="37" t="s">
        <v>12</v>
      </c>
      <c r="H48" s="37" t="s">
        <v>12</v>
      </c>
    </row>
    <row r="49" spans="1:8" s="1" customFormat="1" ht="42.75">
      <c r="A49" s="50"/>
      <c r="B49" s="12" t="s">
        <v>26</v>
      </c>
      <c r="C49" s="10"/>
      <c r="D49" s="31">
        <v>100000</v>
      </c>
      <c r="E49" s="31"/>
      <c r="F49" s="41">
        <f>SUM(D49:E49)</f>
        <v>100000</v>
      </c>
      <c r="G49" s="35" t="s">
        <v>17</v>
      </c>
      <c r="H49" s="27" t="s">
        <v>13</v>
      </c>
    </row>
    <row r="50" spans="1:8" s="21" customFormat="1" ht="15.75">
      <c r="A50" s="22">
        <v>853</v>
      </c>
      <c r="B50" s="23" t="s">
        <v>47</v>
      </c>
      <c r="C50" s="24" t="e">
        <f>SUM(C51)</f>
        <v>#REF!</v>
      </c>
      <c r="D50" s="24">
        <f>SUM(D51)</f>
        <v>261021</v>
      </c>
      <c r="E50" s="24">
        <f>SUM(E51)</f>
        <v>0</v>
      </c>
      <c r="F50" s="24">
        <f>SUM(F51)</f>
        <v>261021</v>
      </c>
      <c r="G50" s="36" t="s">
        <v>12</v>
      </c>
      <c r="H50" s="36" t="s">
        <v>12</v>
      </c>
    </row>
    <row r="51" spans="1:8" s="1" customFormat="1" ht="15">
      <c r="A51" s="48">
        <v>85324</v>
      </c>
      <c r="B51" s="25" t="s">
        <v>48</v>
      </c>
      <c r="C51" s="20" t="e">
        <f>SUM(#REF!+#REF!)</f>
        <v>#REF!</v>
      </c>
      <c r="D51" s="20">
        <f>SUM(D52:D56)</f>
        <v>261021</v>
      </c>
      <c r="E51" s="20">
        <f>SUM(E52:E56)</f>
        <v>0</v>
      </c>
      <c r="F51" s="20">
        <f>SUM(F52:F56)</f>
        <v>261021</v>
      </c>
      <c r="G51" s="37" t="s">
        <v>12</v>
      </c>
      <c r="H51" s="37" t="s">
        <v>12</v>
      </c>
    </row>
    <row r="52" spans="1:8" s="1" customFormat="1" ht="42.75">
      <c r="A52" s="49"/>
      <c r="B52" s="45" t="s">
        <v>49</v>
      </c>
      <c r="C52" s="10"/>
      <c r="D52" s="31">
        <v>10659</v>
      </c>
      <c r="E52" s="31"/>
      <c r="F52" s="41">
        <f>SUM(D52:E52)</f>
        <v>10659</v>
      </c>
      <c r="G52" s="35" t="s">
        <v>14</v>
      </c>
      <c r="H52" s="27" t="s">
        <v>13</v>
      </c>
    </row>
    <row r="53" spans="1:8" s="1" customFormat="1" ht="42.75">
      <c r="A53" s="49"/>
      <c r="B53" s="45" t="s">
        <v>50</v>
      </c>
      <c r="C53" s="10"/>
      <c r="D53" s="31">
        <v>75423</v>
      </c>
      <c r="E53" s="31"/>
      <c r="F53" s="41">
        <f>SUM(D53:E53)</f>
        <v>75423</v>
      </c>
      <c r="G53" s="35" t="s">
        <v>14</v>
      </c>
      <c r="H53" s="27" t="s">
        <v>13</v>
      </c>
    </row>
    <row r="54" spans="1:8" s="1" customFormat="1" ht="57">
      <c r="A54" s="49"/>
      <c r="B54" s="45" t="s">
        <v>51</v>
      </c>
      <c r="C54" s="10"/>
      <c r="D54" s="31">
        <v>22395</v>
      </c>
      <c r="E54" s="31"/>
      <c r="F54" s="41">
        <f>SUM(D54:E54)</f>
        <v>22395</v>
      </c>
      <c r="G54" s="35" t="s">
        <v>14</v>
      </c>
      <c r="H54" s="27" t="s">
        <v>13</v>
      </c>
    </row>
    <row r="55" spans="1:8" s="1" customFormat="1" ht="57">
      <c r="A55" s="49"/>
      <c r="B55" s="45" t="s">
        <v>52</v>
      </c>
      <c r="C55" s="10"/>
      <c r="D55" s="31">
        <v>42591</v>
      </c>
      <c r="E55" s="31"/>
      <c r="F55" s="41">
        <f>SUM(D55:E55)</f>
        <v>42591</v>
      </c>
      <c r="G55" s="35" t="s">
        <v>14</v>
      </c>
      <c r="H55" s="27" t="s">
        <v>13</v>
      </c>
    </row>
    <row r="56" spans="1:8" s="1" customFormat="1" ht="57">
      <c r="A56" s="50"/>
      <c r="B56" s="45" t="s">
        <v>53</v>
      </c>
      <c r="C56" s="10"/>
      <c r="D56" s="31">
        <v>109953</v>
      </c>
      <c r="E56" s="31"/>
      <c r="F56" s="41">
        <f>SUM(D56:E56)</f>
        <v>109953</v>
      </c>
      <c r="G56" s="35" t="s">
        <v>14</v>
      </c>
      <c r="H56" s="27" t="s">
        <v>13</v>
      </c>
    </row>
    <row r="57" spans="1:8" s="21" customFormat="1" ht="15.75">
      <c r="A57" s="22">
        <v>900</v>
      </c>
      <c r="B57" s="23" t="s">
        <v>41</v>
      </c>
      <c r="C57" s="24" t="e">
        <f>SUM(#REF!)</f>
        <v>#REF!</v>
      </c>
      <c r="D57" s="24">
        <f aca="true" t="shared" si="1" ref="D57:F58">SUM(D58)</f>
        <v>100000</v>
      </c>
      <c r="E57" s="24">
        <f t="shared" si="1"/>
        <v>0</v>
      </c>
      <c r="F57" s="24">
        <f t="shared" si="1"/>
        <v>100000</v>
      </c>
      <c r="G57" s="36" t="s">
        <v>12</v>
      </c>
      <c r="H57" s="36" t="s">
        <v>12</v>
      </c>
    </row>
    <row r="58" spans="1:8" s="1" customFormat="1" ht="28.5">
      <c r="A58" s="46">
        <v>90019</v>
      </c>
      <c r="B58" s="25" t="s">
        <v>55</v>
      </c>
      <c r="C58" s="20" t="e">
        <f>SUM(#REF!+#REF!)</f>
        <v>#REF!</v>
      </c>
      <c r="D58" s="20">
        <f t="shared" si="1"/>
        <v>100000</v>
      </c>
      <c r="E58" s="20">
        <f t="shared" si="1"/>
        <v>0</v>
      </c>
      <c r="F58" s="20">
        <f t="shared" si="1"/>
        <v>100000</v>
      </c>
      <c r="G58" s="37" t="s">
        <v>12</v>
      </c>
      <c r="H58" s="37" t="s">
        <v>12</v>
      </c>
    </row>
    <row r="59" spans="1:8" s="1" customFormat="1" ht="28.5">
      <c r="A59" s="47"/>
      <c r="B59" s="12" t="s">
        <v>42</v>
      </c>
      <c r="C59" s="10"/>
      <c r="D59" s="31">
        <v>100000</v>
      </c>
      <c r="E59" s="31"/>
      <c r="F59" s="41">
        <f>SUM(D59:E59)</f>
        <v>100000</v>
      </c>
      <c r="G59" s="35" t="s">
        <v>14</v>
      </c>
      <c r="H59" s="27" t="s">
        <v>24</v>
      </c>
    </row>
    <row r="60" spans="1:8" s="1" customFormat="1" ht="19.5" thickBot="1">
      <c r="A60" s="53" t="s">
        <v>8</v>
      </c>
      <c r="B60" s="54"/>
      <c r="C60" s="14" t="e">
        <f>SUM(#REF!+C42+C35+C31+#REF!+C7+#REF!+C47+#REF!+#REF!)</f>
        <v>#REF!</v>
      </c>
      <c r="D60" s="14">
        <f>SUM(D47+D42+D35+D31+D7+D57+D50+D28)</f>
        <v>17476096</v>
      </c>
      <c r="E60" s="14">
        <f>SUM(E47+E42+E35+E31+E7+E57+E50+E28)</f>
        <v>525984</v>
      </c>
      <c r="F60" s="14">
        <f>SUM(F47+F42+F35+F31+F7+F57+F50+F28)</f>
        <v>18002080</v>
      </c>
      <c r="G60" s="40" t="s">
        <v>12</v>
      </c>
      <c r="H60" s="40" t="s">
        <v>12</v>
      </c>
    </row>
    <row r="61" spans="1:7" s="1" customFormat="1" ht="18.75" thickTop="1">
      <c r="A61" s="8"/>
      <c r="B61" s="8"/>
      <c r="C61" s="8"/>
      <c r="D61" s="8"/>
      <c r="E61" s="8"/>
      <c r="F61" s="8"/>
      <c r="G61" s="8"/>
    </row>
    <row r="62" spans="1:7" s="1" customFormat="1" ht="18">
      <c r="A62" s="8"/>
      <c r="B62" s="8"/>
      <c r="C62" s="8"/>
      <c r="D62" s="8"/>
      <c r="E62" s="8"/>
      <c r="F62" s="8"/>
      <c r="G62" s="8"/>
    </row>
    <row r="63" spans="1:7" s="1" customFormat="1" ht="18">
      <c r="A63" s="8"/>
      <c r="B63" s="8"/>
      <c r="C63" s="8"/>
      <c r="D63" s="8"/>
      <c r="E63" s="8"/>
      <c r="F63" s="8"/>
      <c r="G63" s="8"/>
    </row>
    <row r="64" spans="1:7" s="1" customFormat="1" ht="18">
      <c r="A64" s="8"/>
      <c r="B64" s="8"/>
      <c r="C64" s="8"/>
      <c r="D64" s="8"/>
      <c r="E64" s="8"/>
      <c r="F64" s="8"/>
      <c r="G64" s="8"/>
    </row>
    <row r="65" spans="1:7" s="1" customFormat="1" ht="18">
      <c r="A65" s="8"/>
      <c r="B65" s="8"/>
      <c r="C65" s="8"/>
      <c r="D65" s="8"/>
      <c r="E65" s="8"/>
      <c r="F65" s="8"/>
      <c r="G65" s="8"/>
    </row>
    <row r="66" spans="1:7" s="1" customFormat="1" ht="18">
      <c r="A66" s="8"/>
      <c r="B66" s="8"/>
      <c r="C66" s="8"/>
      <c r="D66" s="8"/>
      <c r="E66" s="8"/>
      <c r="F66" s="8"/>
      <c r="G66" s="8"/>
    </row>
    <row r="67" spans="1:7" s="1" customFormat="1" ht="18">
      <c r="A67" s="8"/>
      <c r="B67" s="8"/>
      <c r="C67" s="8"/>
      <c r="D67" s="8"/>
      <c r="E67" s="8"/>
      <c r="F67" s="8"/>
      <c r="G67" s="8"/>
    </row>
    <row r="68" spans="1:7" s="1" customFormat="1" ht="18">
      <c r="A68" s="8"/>
      <c r="B68" s="8"/>
      <c r="C68" s="8"/>
      <c r="D68" s="8"/>
      <c r="E68" s="8"/>
      <c r="F68" s="8"/>
      <c r="G68" s="8"/>
    </row>
    <row r="69" spans="1:7" s="1" customFormat="1" ht="18">
      <c r="A69" s="8"/>
      <c r="B69" s="8"/>
      <c r="C69" s="8"/>
      <c r="D69" s="8"/>
      <c r="E69" s="8"/>
      <c r="F69" s="8"/>
      <c r="G69" s="8"/>
    </row>
    <row r="70" spans="1:7" s="1" customFormat="1" ht="18">
      <c r="A70" s="8"/>
      <c r="B70" s="8"/>
      <c r="C70" s="8"/>
      <c r="D70" s="8"/>
      <c r="E70" s="8"/>
      <c r="F70" s="8"/>
      <c r="G70" s="8"/>
    </row>
    <row r="71" spans="1:7" s="1" customFormat="1" ht="18">
      <c r="A71" s="8"/>
      <c r="B71" s="8"/>
      <c r="C71" s="8"/>
      <c r="D71" s="8"/>
      <c r="E71" s="8"/>
      <c r="F71" s="8"/>
      <c r="G71" s="8"/>
    </row>
    <row r="72" spans="1:7" s="1" customFormat="1" ht="18">
      <c r="A72" s="8"/>
      <c r="B72" s="8"/>
      <c r="C72" s="8"/>
      <c r="D72" s="8"/>
      <c r="E72" s="8"/>
      <c r="F72" s="8"/>
      <c r="G72" s="8"/>
    </row>
    <row r="73" spans="1:7" s="1" customFormat="1" ht="18">
      <c r="A73" s="8"/>
      <c r="B73" s="8"/>
      <c r="C73" s="8"/>
      <c r="D73" s="8"/>
      <c r="E73" s="8"/>
      <c r="F73" s="8"/>
      <c r="G73" s="8"/>
    </row>
    <row r="74" spans="1:7" s="1" customFormat="1" ht="18">
      <c r="A74" s="8"/>
      <c r="B74" s="8"/>
      <c r="C74" s="8"/>
      <c r="D74" s="8"/>
      <c r="E74" s="8"/>
      <c r="F74" s="8"/>
      <c r="G74" s="8"/>
    </row>
    <row r="75" spans="1:7" s="1" customFormat="1" ht="18">
      <c r="A75" s="8"/>
      <c r="B75" s="8"/>
      <c r="C75" s="8"/>
      <c r="D75" s="8"/>
      <c r="E75" s="8"/>
      <c r="F75" s="8"/>
      <c r="G75" s="8"/>
    </row>
    <row r="76" spans="1:7" s="1" customFormat="1" ht="18">
      <c r="A76" s="8"/>
      <c r="B76" s="8"/>
      <c r="C76" s="8"/>
      <c r="D76" s="8"/>
      <c r="E76" s="8"/>
      <c r="F76" s="8"/>
      <c r="G76" s="8"/>
    </row>
    <row r="77" spans="1:7" s="1" customFormat="1" ht="18">
      <c r="A77" s="8"/>
      <c r="B77" s="8"/>
      <c r="C77" s="8"/>
      <c r="D77" s="8"/>
      <c r="E77" s="8"/>
      <c r="F77" s="8"/>
      <c r="G77" s="8"/>
    </row>
    <row r="78" spans="1:7" s="1" customFormat="1" ht="18">
      <c r="A78" s="8"/>
      <c r="B78" s="8"/>
      <c r="C78" s="8"/>
      <c r="D78" s="8"/>
      <c r="E78" s="8"/>
      <c r="F78" s="8"/>
      <c r="G78" s="8"/>
    </row>
    <row r="79" spans="1:7" s="1" customFormat="1" ht="18">
      <c r="A79" s="8"/>
      <c r="B79" s="8"/>
      <c r="C79" s="8"/>
      <c r="D79" s="8"/>
      <c r="E79" s="8"/>
      <c r="F79" s="8"/>
      <c r="G79" s="8"/>
    </row>
    <row r="80" spans="1:7" s="1" customFormat="1" ht="18">
      <c r="A80" s="8"/>
      <c r="B80" s="8"/>
      <c r="C80" s="8"/>
      <c r="D80" s="8"/>
      <c r="E80" s="8"/>
      <c r="F80" s="8"/>
      <c r="G80" s="8"/>
    </row>
    <row r="81" spans="1:7" s="1" customFormat="1" ht="18">
      <c r="A81" s="8"/>
      <c r="B81" s="8"/>
      <c r="C81" s="8"/>
      <c r="D81" s="8"/>
      <c r="E81" s="8"/>
      <c r="F81" s="8"/>
      <c r="G81" s="8"/>
    </row>
    <row r="82" spans="1:7" s="1" customFormat="1" ht="18">
      <c r="A82" s="8"/>
      <c r="B82" s="8"/>
      <c r="C82" s="8"/>
      <c r="D82" s="8"/>
      <c r="E82" s="8"/>
      <c r="F82" s="8"/>
      <c r="G82" s="8"/>
    </row>
    <row r="83" spans="1:7" s="1" customFormat="1" ht="18">
      <c r="A83" s="8"/>
      <c r="B83" s="8"/>
      <c r="C83" s="8"/>
      <c r="D83" s="8"/>
      <c r="E83" s="8"/>
      <c r="F83" s="8"/>
      <c r="G83" s="8"/>
    </row>
    <row r="84" spans="1:7" s="1" customFormat="1" ht="18">
      <c r="A84" s="8"/>
      <c r="B84" s="8"/>
      <c r="C84" s="8"/>
      <c r="D84" s="8"/>
      <c r="E84" s="8"/>
      <c r="F84" s="8"/>
      <c r="G84" s="8"/>
    </row>
    <row r="85" spans="1:7" s="1" customFormat="1" ht="18">
      <c r="A85" s="8"/>
      <c r="B85" s="8"/>
      <c r="C85" s="8"/>
      <c r="D85" s="8"/>
      <c r="E85" s="8"/>
      <c r="F85" s="8"/>
      <c r="G85" s="8"/>
    </row>
    <row r="86" spans="1:7" s="1" customFormat="1" ht="18">
      <c r="A86" s="8"/>
      <c r="B86" s="8"/>
      <c r="C86" s="8"/>
      <c r="D86" s="8"/>
      <c r="E86" s="8"/>
      <c r="F86" s="8"/>
      <c r="G86" s="8"/>
    </row>
    <row r="87" spans="1:7" s="1" customFormat="1" ht="18">
      <c r="A87" s="8"/>
      <c r="B87" s="8"/>
      <c r="C87" s="8"/>
      <c r="D87" s="8"/>
      <c r="E87" s="8"/>
      <c r="F87" s="8"/>
      <c r="G87" s="8"/>
    </row>
    <row r="88" spans="1:7" s="1" customFormat="1" ht="18">
      <c r="A88" s="8"/>
      <c r="B88" s="8"/>
      <c r="C88" s="8"/>
      <c r="D88" s="8"/>
      <c r="E88" s="8"/>
      <c r="F88" s="8"/>
      <c r="G88" s="8"/>
    </row>
    <row r="89" spans="1:7" s="1" customFormat="1" ht="18">
      <c r="A89" s="8"/>
      <c r="B89" s="8"/>
      <c r="C89" s="8"/>
      <c r="D89" s="8"/>
      <c r="E89" s="8"/>
      <c r="F89" s="8"/>
      <c r="G89" s="8"/>
    </row>
    <row r="90" spans="1:7" s="1" customFormat="1" ht="18">
      <c r="A90" s="8"/>
      <c r="B90" s="8"/>
      <c r="C90" s="8"/>
      <c r="D90" s="8"/>
      <c r="E90" s="8"/>
      <c r="F90" s="8"/>
      <c r="G90" s="8"/>
    </row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</sheetData>
  <sheetProtection/>
  <mergeCells count="11">
    <mergeCell ref="A40:A41"/>
    <mergeCell ref="A51:A56"/>
    <mergeCell ref="A1:H1"/>
    <mergeCell ref="A36:A39"/>
    <mergeCell ref="A43:A46"/>
    <mergeCell ref="A60:B60"/>
    <mergeCell ref="A48:A49"/>
    <mergeCell ref="A3:H3"/>
    <mergeCell ref="A32:A34"/>
    <mergeCell ref="A8:A27"/>
    <mergeCell ref="A29:A30"/>
  </mergeCells>
  <printOptions/>
  <pageMargins left="0.4330708661417323" right="0.3937007874015748" top="0.2755905511811024" bottom="0.31496062992125984" header="0.2755905511811024" footer="0.31496062992125984"/>
  <pageSetup fitToHeight="2" horizontalDpi="600" verticalDpi="600" orientation="portrait" paperSize="9" scale="63" r:id="rId1"/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spuser</cp:lastModifiedBy>
  <cp:lastPrinted>2010-06-01T06:21:30Z</cp:lastPrinted>
  <dcterms:created xsi:type="dcterms:W3CDTF">2006-02-01T12:45:46Z</dcterms:created>
  <dcterms:modified xsi:type="dcterms:W3CDTF">2010-06-01T06:21:33Z</dcterms:modified>
  <cp:category/>
  <cp:version/>
  <cp:contentType/>
  <cp:contentStatus/>
</cp:coreProperties>
</file>