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7" firstSheet="1" activeTab="3"/>
  </bookViews>
  <sheets>
    <sheet name="Grunty" sheetId="1" r:id="rId1"/>
    <sheet name="Majątek trwały ogółem" sheetId="2" r:id="rId2"/>
    <sheet name="Majątek trwały -wszystko" sheetId="3" r:id="rId3"/>
    <sheet name="Środki trwałe" sheetId="4" r:id="rId4"/>
  </sheets>
  <definedNames>
    <definedName name="_xlnm.Print_Area" localSheetId="3">'Środki trwałe'!$A:$IV</definedName>
  </definedNames>
  <calcPr fullCalcOnLoad="1"/>
</workbook>
</file>

<file path=xl/sharedStrings.xml><?xml version="1.0" encoding="utf-8"?>
<sst xmlns="http://schemas.openxmlformats.org/spreadsheetml/2006/main" count="219" uniqueCount="68">
  <si>
    <t>Lp.</t>
  </si>
  <si>
    <t>I Liceum Ogólnokształcące w Radomsku</t>
  </si>
  <si>
    <t>II Liceum Ogólnokształcące w Radomsku</t>
  </si>
  <si>
    <t>Zespół Szkół Ekonomicznych w Radomsku</t>
  </si>
  <si>
    <t>Zespół Szkół Drzewnych i Ochrony Środowiska w Radomsku</t>
  </si>
  <si>
    <t>Zespół Szkół Elektryczno-Elektronicznych w Radomsku</t>
  </si>
  <si>
    <t>Zespół Szkół Ponadgimnazjalnych w Kamieńsku</t>
  </si>
  <si>
    <t>Zespół Szkól Ponadgimnazjalnych w Przedborzu</t>
  </si>
  <si>
    <t>Zespół Szkół Rolniczych w Dobryszycach</t>
  </si>
  <si>
    <t xml:space="preserve">Zespół Szkół Agrobiznesu w Strzałkowie </t>
  </si>
  <si>
    <t>Dom Pomocy Społecznej w Radomsku</t>
  </si>
  <si>
    <t>Dom Pomocy Społecznej w Radziechowicach</t>
  </si>
  <si>
    <t>Powiatowy Urząd Pracy w Radomsku</t>
  </si>
  <si>
    <t>Specjalny Ośrodek Szkolno - Wychowawczy w Radomsku</t>
  </si>
  <si>
    <t>Poradnia Psychologiczno - Pedagogiczna w Radomsku</t>
  </si>
  <si>
    <t>Bursa Szkolna nr 1 w Radomsku</t>
  </si>
  <si>
    <t>Świetlica Dworcowa w Radomsku</t>
  </si>
  <si>
    <t>Starostwo Powiatowe w Radomsku</t>
  </si>
  <si>
    <t>Razem</t>
  </si>
  <si>
    <t>I. Wartości niematerialne i prawne</t>
  </si>
  <si>
    <t>II. Rzeczowe aktywa trwałe</t>
  </si>
  <si>
    <t>II.1 Środki trwałe</t>
  </si>
  <si>
    <t>1.1 Budynki i lokale</t>
  </si>
  <si>
    <t>1.3 Kotły i maszyny energetyczne</t>
  </si>
  <si>
    <t>1.4 Maszyny, urządzenia i apataty ogólnego zastosowania</t>
  </si>
  <si>
    <t>1.5 Specjalistyczne maszyny, urządzenia i aparaty</t>
  </si>
  <si>
    <t>1.6 Urzadzenia techniczne</t>
  </si>
  <si>
    <t>1.8 Narzędzia, przyrządy, ruchomości i wyposażenie</t>
  </si>
  <si>
    <t>1.7 Środki transportu</t>
  </si>
  <si>
    <t>Brutto</t>
  </si>
  <si>
    <t>Netto</t>
  </si>
  <si>
    <t>Majątek trwały</t>
  </si>
  <si>
    <t>w tym</t>
  </si>
  <si>
    <t>Wartość gruntów</t>
  </si>
  <si>
    <t>Jednostka</t>
  </si>
  <si>
    <t>Załącznik 2</t>
  </si>
  <si>
    <t>Załącznik 1</t>
  </si>
  <si>
    <t xml:space="preserve"> -</t>
  </si>
  <si>
    <t>Zespół Szkół Ponadgimnazjalnych nr 1 w Radomsku</t>
  </si>
  <si>
    <t>Centrum Kształcenia Praktycznego w Radomsku</t>
  </si>
  <si>
    <t>Gospodarstwo Pomocnicze ZSP nr 1 w Radomsku</t>
  </si>
  <si>
    <t>Gospodarstwo Pomocnicze ZSE-E w Radomsku</t>
  </si>
  <si>
    <t>Gospodarstwo Pomocnicze ZSR w Dobryszycach</t>
  </si>
  <si>
    <t>Szpital Powiatowy w Radomsku</t>
  </si>
  <si>
    <t>(dane w tys. zł.)</t>
  </si>
  <si>
    <t>Grunty Powiatu Radomszczańskiego na dzień 31.10.2004 roku</t>
  </si>
  <si>
    <t>Samodzielny Publiczny Zakład Opieki Zdrowotnej w Radomsku</t>
  </si>
  <si>
    <t>Powiatowe Centrum Pomocy Rodzinie w Radomsku</t>
  </si>
  <si>
    <t>Zakłady Opieki Zdrowotnej w gminach powiatu</t>
  </si>
  <si>
    <t>Grunt przy ul. Narutowicza</t>
  </si>
  <si>
    <r>
      <t>Zespół Szkół Ponadgimnazjalnych nr 2 w Radomsku</t>
    </r>
    <r>
      <rPr>
        <sz val="8"/>
        <rFont val="Arial CE"/>
        <family val="2"/>
      </rPr>
      <t xml:space="preserve"> - zlikwidowany</t>
    </r>
  </si>
  <si>
    <t>Majątek trwały w jednostkach Powiatu Radomszczańskiego na dzień 31.10.2004 roku (dane w tys. zł. w wartościach brutto i netto)</t>
  </si>
  <si>
    <t>Radomsko blok ul. Jagiellońska 20</t>
  </si>
  <si>
    <t>Radomsko blok ul. Brzeźnicka 32</t>
  </si>
  <si>
    <t>Radomsko blok ul. Reymonta 36</t>
  </si>
  <si>
    <t>Dobryszyce blok ul. Szkolna 4a</t>
  </si>
  <si>
    <t>Dobryszyce blok ul. Szkolna 4b "Huby"</t>
  </si>
  <si>
    <t>Kamieńsk blok ul. Szkolna 4</t>
  </si>
  <si>
    <t>SP ZOZ w Radomsku</t>
  </si>
  <si>
    <t>II.2 Inwestycje rozpoczęte</t>
  </si>
  <si>
    <t>3. Środki przekazane na poczet inwestycji</t>
  </si>
  <si>
    <t>2. Inwestycje rozpoczęte (środki trwałe w budowie)</t>
  </si>
  <si>
    <t>1. Środki trwałe</t>
  </si>
  <si>
    <t>Środki trwałe według grup w jednostkach Powiatu Radomszczańskiego na dzień 31.10.2004 roku (dane w tys. zł. w wartościach brutto i netto)</t>
  </si>
  <si>
    <t>1.2 Obiekty inżynierii lądowej  i wodnej</t>
  </si>
  <si>
    <t>II.3 Środki przeka-zane na poczet inwestycji</t>
  </si>
  <si>
    <t>I. Wartości niematerialne    i prawne</t>
  </si>
  <si>
    <t>Dobryszyce ul. Wieluńska 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</si>
</sst>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2" borderId="0" xfId="0" applyFill="1" applyAlignment="1">
      <alignment/>
    </xf>
    <xf numFmtId="4" fontId="0" fillId="2" borderId="1" xfId="0" applyNumberFormat="1" applyFill="1" applyBorder="1" applyAlignment="1">
      <alignment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/>
    </xf>
    <xf numFmtId="4" fontId="1" fillId="2" borderId="0" xfId="0" applyNumberFormat="1" applyFont="1" applyFill="1" applyAlignment="1">
      <alignment/>
    </xf>
    <xf numFmtId="0" fontId="0" fillId="2" borderId="0" xfId="0" applyFill="1" applyAlignment="1">
      <alignment horizontal="center" vertical="center"/>
    </xf>
    <xf numFmtId="4" fontId="0" fillId="2" borderId="1" xfId="0" applyNumberFormat="1" applyFont="1" applyFill="1" applyBorder="1" applyAlignment="1">
      <alignment/>
    </xf>
    <xf numFmtId="0" fontId="0" fillId="2" borderId="0" xfId="0" applyFill="1" applyAlignment="1">
      <alignment horizontal="left" vertical="center" wrapText="1"/>
    </xf>
    <xf numFmtId="4" fontId="0" fillId="2" borderId="2" xfId="0" applyNumberFormat="1" applyFill="1" applyBorder="1" applyAlignment="1">
      <alignment/>
    </xf>
    <xf numFmtId="4" fontId="0" fillId="2" borderId="2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right"/>
    </xf>
    <xf numFmtId="4" fontId="0" fillId="2" borderId="6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2" borderId="7" xfId="0" applyNumberFormat="1" applyFill="1" applyBorder="1" applyAlignment="1">
      <alignment/>
    </xf>
    <xf numFmtId="4" fontId="0" fillId="2" borderId="8" xfId="0" applyNumberFormat="1" applyFill="1" applyBorder="1" applyAlignment="1">
      <alignment/>
    </xf>
    <xf numFmtId="4" fontId="0" fillId="2" borderId="9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4" fontId="0" fillId="2" borderId="11" xfId="0" applyNumberFormat="1" applyFill="1" applyBorder="1" applyAlignment="1">
      <alignment/>
    </xf>
    <xf numFmtId="4" fontId="0" fillId="2" borderId="12" xfId="0" applyNumberFormat="1" applyFill="1" applyBorder="1" applyAlignment="1">
      <alignment/>
    </xf>
    <xf numFmtId="4" fontId="1" fillId="2" borderId="13" xfId="0" applyNumberFormat="1" applyFont="1" applyFill="1" applyBorder="1" applyAlignment="1">
      <alignment horizontal="right" wrapText="1"/>
    </xf>
    <xf numFmtId="4" fontId="1" fillId="2" borderId="9" xfId="0" applyNumberFormat="1" applyFont="1" applyFill="1" applyBorder="1" applyAlignment="1">
      <alignment horizontal="right" wrapText="1"/>
    </xf>
    <xf numFmtId="4" fontId="1" fillId="2" borderId="14" xfId="0" applyNumberFormat="1" applyFont="1" applyFill="1" applyBorder="1" applyAlignment="1">
      <alignment horizontal="right" wrapText="1"/>
    </xf>
    <xf numFmtId="4" fontId="1" fillId="2" borderId="2" xfId="0" applyNumberFormat="1" applyFont="1" applyFill="1" applyBorder="1" applyAlignment="1">
      <alignment horizontal="right" wrapText="1"/>
    </xf>
    <xf numFmtId="4" fontId="1" fillId="2" borderId="15" xfId="0" applyNumberFormat="1" applyFont="1" applyFill="1" applyBorder="1" applyAlignment="1">
      <alignment horizontal="right" wrapText="1"/>
    </xf>
    <xf numFmtId="4" fontId="1" fillId="2" borderId="3" xfId="0" applyNumberFormat="1" applyFont="1" applyFill="1" applyBorder="1" applyAlignment="1">
      <alignment horizontal="right" wrapText="1"/>
    </xf>
    <xf numFmtId="4" fontId="0" fillId="2" borderId="16" xfId="0" applyNumberFormat="1" applyFill="1" applyBorder="1" applyAlignment="1">
      <alignment/>
    </xf>
    <xf numFmtId="4" fontId="0" fillId="2" borderId="17" xfId="0" applyNumberFormat="1" applyFill="1" applyBorder="1" applyAlignment="1">
      <alignment/>
    </xf>
    <xf numFmtId="4" fontId="0" fillId="2" borderId="18" xfId="0" applyNumberFormat="1" applyFill="1" applyBorder="1" applyAlignment="1">
      <alignment/>
    </xf>
    <xf numFmtId="4" fontId="0" fillId="2" borderId="13" xfId="0" applyNumberFormat="1" applyFill="1" applyBorder="1" applyAlignment="1">
      <alignment/>
    </xf>
    <xf numFmtId="4" fontId="0" fillId="2" borderId="14" xfId="0" applyNumberFormat="1" applyFill="1" applyBorder="1" applyAlignment="1">
      <alignment/>
    </xf>
    <xf numFmtId="4" fontId="0" fillId="2" borderId="19" xfId="0" applyNumberFormat="1" applyFill="1" applyBorder="1" applyAlignment="1">
      <alignment/>
    </xf>
    <xf numFmtId="4" fontId="0" fillId="2" borderId="15" xfId="0" applyNumberFormat="1" applyFill="1" applyBorder="1" applyAlignment="1">
      <alignment/>
    </xf>
    <xf numFmtId="0" fontId="0" fillId="2" borderId="20" xfId="0" applyFill="1" applyBorder="1" applyAlignment="1">
      <alignment horizontal="left" vertical="top" wrapText="1"/>
    </xf>
    <xf numFmtId="0" fontId="0" fillId="2" borderId="21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2" xfId="0" applyFill="1" applyBorder="1" applyAlignment="1">
      <alignment horizontal="left" vertical="top" wrapText="1"/>
    </xf>
    <xf numFmtId="4" fontId="0" fillId="2" borderId="23" xfId="0" applyNumberFormat="1" applyFill="1" applyBorder="1" applyAlignment="1">
      <alignment/>
    </xf>
    <xf numFmtId="4" fontId="0" fillId="2" borderId="24" xfId="0" applyNumberFormat="1" applyFill="1" applyBorder="1" applyAlignment="1">
      <alignment/>
    </xf>
    <xf numFmtId="0" fontId="0" fillId="2" borderId="25" xfId="0" applyFill="1" applyBorder="1" applyAlignment="1">
      <alignment/>
    </xf>
    <xf numFmtId="0" fontId="0" fillId="2" borderId="14" xfId="0" applyFill="1" applyBorder="1" applyAlignment="1">
      <alignment/>
    </xf>
    <xf numFmtId="2" fontId="0" fillId="2" borderId="2" xfId="0" applyNumberFormat="1" applyFill="1" applyBorder="1" applyAlignment="1">
      <alignment/>
    </xf>
    <xf numFmtId="0" fontId="0" fillId="2" borderId="13" xfId="0" applyFill="1" applyBorder="1" applyAlignment="1">
      <alignment/>
    </xf>
    <xf numFmtId="2" fontId="0" fillId="2" borderId="9" xfId="0" applyNumberForma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2" fontId="0" fillId="2" borderId="3" xfId="0" applyNumberFormat="1" applyFill="1" applyBorder="1" applyAlignment="1">
      <alignment/>
    </xf>
    <xf numFmtId="4" fontId="1" fillId="2" borderId="4" xfId="0" applyNumberFormat="1" applyFont="1" applyFill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4" fontId="1" fillId="2" borderId="30" xfId="0" applyNumberFormat="1" applyFont="1" applyFill="1" applyBorder="1" applyAlignment="1">
      <alignment horizontal="right" vertical="center" wrapText="1"/>
    </xf>
    <xf numFmtId="4" fontId="1" fillId="2" borderId="31" xfId="0" applyNumberFormat="1" applyFont="1" applyFill="1" applyBorder="1" applyAlignment="1">
      <alignment horizontal="right" vertical="center" wrapText="1"/>
    </xf>
    <xf numFmtId="4" fontId="1" fillId="2" borderId="31" xfId="0" applyNumberFormat="1" applyFont="1" applyFill="1" applyBorder="1" applyAlignment="1">
      <alignment vertical="center"/>
    </xf>
    <xf numFmtId="4" fontId="1" fillId="2" borderId="32" xfId="0" applyNumberFormat="1" applyFont="1" applyFill="1" applyBorder="1" applyAlignment="1">
      <alignment horizontal="right" vertical="center" wrapText="1"/>
    </xf>
    <xf numFmtId="4" fontId="1" fillId="2" borderId="33" xfId="0" applyNumberFormat="1" applyFont="1" applyFill="1" applyBorder="1" applyAlignment="1">
      <alignment horizontal="right" vertical="center" wrapText="1"/>
    </xf>
    <xf numFmtId="0" fontId="1" fillId="2" borderId="33" xfId="0" applyFont="1" applyFill="1" applyBorder="1" applyAlignment="1">
      <alignment vertical="center"/>
    </xf>
    <xf numFmtId="0" fontId="0" fillId="2" borderId="34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29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2" xfId="0" applyFill="1" applyBorder="1" applyAlignment="1">
      <alignment horizontal="left" vertical="top" wrapText="1"/>
    </xf>
    <xf numFmtId="4" fontId="1" fillId="2" borderId="41" xfId="0" applyNumberFormat="1" applyFont="1" applyFill="1" applyBorder="1" applyAlignment="1">
      <alignment horizontal="right" vertical="center" wrapText="1"/>
    </xf>
    <xf numFmtId="4" fontId="1" fillId="2" borderId="42" xfId="0" applyNumberFormat="1" applyFont="1" applyFill="1" applyBorder="1" applyAlignment="1">
      <alignment horizontal="right" vertical="center" wrapText="1"/>
    </xf>
    <xf numFmtId="4" fontId="1" fillId="2" borderId="43" xfId="0" applyNumberFormat="1" applyFont="1" applyFill="1" applyBorder="1" applyAlignment="1">
      <alignment horizontal="right" vertical="center" wrapText="1"/>
    </xf>
    <xf numFmtId="4" fontId="0" fillId="2" borderId="34" xfId="0" applyNumberFormat="1" applyFill="1" applyBorder="1" applyAlignment="1">
      <alignment/>
    </xf>
    <xf numFmtId="4" fontId="0" fillId="2" borderId="44" xfId="0" applyNumberFormat="1" applyFill="1" applyBorder="1" applyAlignment="1">
      <alignment/>
    </xf>
    <xf numFmtId="4" fontId="0" fillId="2" borderId="29" xfId="0" applyNumberFormat="1" applyFill="1" applyBorder="1" applyAlignment="1">
      <alignment/>
    </xf>
    <xf numFmtId="4" fontId="0" fillId="2" borderId="26" xfId="0" applyNumberFormat="1" applyFill="1" applyBorder="1" applyAlignment="1">
      <alignment/>
    </xf>
    <xf numFmtId="4" fontId="0" fillId="2" borderId="27" xfId="0" applyNumberFormat="1" applyFill="1" applyBorder="1" applyAlignment="1">
      <alignment/>
    </xf>
    <xf numFmtId="0" fontId="0" fillId="2" borderId="17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0" fillId="0" borderId="45" xfId="0" applyBorder="1" applyAlignment="1">
      <alignment/>
    </xf>
    <xf numFmtId="0" fontId="0" fillId="0" borderId="11" xfId="0" applyBorder="1" applyAlignment="1">
      <alignment/>
    </xf>
    <xf numFmtId="0" fontId="1" fillId="2" borderId="0" xfId="0" applyFont="1" applyFill="1" applyAlignment="1">
      <alignment horizontal="right"/>
    </xf>
    <xf numFmtId="0" fontId="1" fillId="2" borderId="32" xfId="0" applyFont="1" applyFill="1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2" borderId="47" xfId="0" applyFill="1" applyBorder="1" applyAlignment="1">
      <alignment horizontal="lef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2" borderId="50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left" wrapText="1"/>
    </xf>
    <xf numFmtId="0" fontId="0" fillId="0" borderId="51" xfId="0" applyBorder="1" applyAlignment="1">
      <alignment/>
    </xf>
    <xf numFmtId="0" fontId="0" fillId="0" borderId="12" xfId="0" applyBorder="1" applyAlignment="1">
      <alignment/>
    </xf>
    <xf numFmtId="0" fontId="0" fillId="2" borderId="7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0" borderId="19" xfId="0" applyBorder="1" applyAlignment="1">
      <alignment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16" xfId="0" applyFill="1" applyBorder="1" applyAlignment="1">
      <alignment horizontal="left" wrapText="1"/>
    </xf>
    <xf numFmtId="0" fontId="0" fillId="0" borderId="55" xfId="0" applyBorder="1" applyAlignment="1">
      <alignment/>
    </xf>
    <xf numFmtId="0" fontId="0" fillId="0" borderId="21" xfId="0" applyBorder="1" applyAlignment="1">
      <alignment/>
    </xf>
    <xf numFmtId="0" fontId="2" fillId="2" borderId="5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2" borderId="58" xfId="0" applyFill="1" applyBorder="1" applyAlignment="1">
      <alignment horizontal="left" vertical="top" wrapText="1"/>
    </xf>
    <xf numFmtId="0" fontId="0" fillId="2" borderId="66" xfId="0" applyFill="1" applyBorder="1" applyAlignment="1">
      <alignment horizontal="left" vertical="top" wrapText="1"/>
    </xf>
    <xf numFmtId="0" fontId="0" fillId="2" borderId="55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57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4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9" xfId="0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44" xfId="0" applyFill="1" applyBorder="1" applyAlignment="1">
      <alignment horizontal="left" vertical="top" wrapText="1"/>
    </xf>
    <xf numFmtId="0" fontId="0" fillId="2" borderId="47" xfId="0" applyFill="1" applyBorder="1" applyAlignment="1">
      <alignment horizontal="left" vertical="top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2" borderId="49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52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29">
      <selection activeCell="B39" sqref="B39:D39"/>
    </sheetView>
  </sheetViews>
  <sheetFormatPr defaultColWidth="9.00390625" defaultRowHeight="12.75"/>
  <cols>
    <col min="1" max="1" width="4.00390625" style="6" customWidth="1"/>
    <col min="2" max="2" width="28.00390625" style="1" customWidth="1"/>
    <col min="3" max="3" width="9.125" style="1" customWidth="1"/>
    <col min="4" max="4" width="19.25390625" style="1" customWidth="1"/>
    <col min="5" max="5" width="10.875" style="1" customWidth="1"/>
    <col min="6" max="16384" width="9.125" style="1" customWidth="1"/>
  </cols>
  <sheetData>
    <row r="1" spans="4:5" ht="12.75">
      <c r="D1" s="92" t="s">
        <v>36</v>
      </c>
      <c r="E1" s="92"/>
    </row>
    <row r="2" spans="1:5" ht="15" customHeight="1">
      <c r="A2" s="89" t="s">
        <v>45</v>
      </c>
      <c r="B2" s="89"/>
      <c r="C2" s="89"/>
      <c r="D2" s="89"/>
      <c r="E2" s="89"/>
    </row>
    <row r="3" spans="1:5" ht="15" customHeight="1">
      <c r="A3" s="89" t="s">
        <v>44</v>
      </c>
      <c r="B3" s="89"/>
      <c r="C3" s="89"/>
      <c r="D3" s="89"/>
      <c r="E3" s="89"/>
    </row>
    <row r="4" ht="15" customHeight="1" thickBot="1"/>
    <row r="5" spans="1:5" s="3" customFormat="1" ht="30" customHeight="1" thickBot="1">
      <c r="A5" s="12" t="s">
        <v>0</v>
      </c>
      <c r="B5" s="93" t="s">
        <v>34</v>
      </c>
      <c r="C5" s="94"/>
      <c r="D5" s="95"/>
      <c r="E5" s="14" t="s">
        <v>33</v>
      </c>
    </row>
    <row r="6" spans="1:5" ht="15" customHeight="1">
      <c r="A6" s="63">
        <v>1</v>
      </c>
      <c r="B6" s="96" t="s">
        <v>1</v>
      </c>
      <c r="C6" s="97"/>
      <c r="D6" s="98"/>
      <c r="E6" s="16">
        <v>196.19</v>
      </c>
    </row>
    <row r="7" spans="1:5" ht="15" customHeight="1">
      <c r="A7" s="64">
        <v>2</v>
      </c>
      <c r="B7" s="86" t="s">
        <v>2</v>
      </c>
      <c r="C7" s="90"/>
      <c r="D7" s="91"/>
      <c r="E7" s="9">
        <v>86.64</v>
      </c>
    </row>
    <row r="8" spans="1:5" ht="15" customHeight="1">
      <c r="A8" s="64">
        <v>3</v>
      </c>
      <c r="B8" s="86" t="s">
        <v>4</v>
      </c>
      <c r="C8" s="90"/>
      <c r="D8" s="91"/>
      <c r="E8" s="9">
        <v>361.6</v>
      </c>
    </row>
    <row r="9" spans="1:5" ht="15" customHeight="1">
      <c r="A9" s="64">
        <v>4</v>
      </c>
      <c r="B9" s="86" t="s">
        <v>3</v>
      </c>
      <c r="C9" s="90"/>
      <c r="D9" s="91"/>
      <c r="E9" s="10" t="s">
        <v>37</v>
      </c>
    </row>
    <row r="10" spans="1:5" ht="15" customHeight="1">
      <c r="A10" s="64">
        <v>5</v>
      </c>
      <c r="B10" s="86" t="s">
        <v>5</v>
      </c>
      <c r="C10" s="90"/>
      <c r="D10" s="91"/>
      <c r="E10" s="9">
        <v>193.6</v>
      </c>
    </row>
    <row r="11" spans="1:5" ht="15" customHeight="1">
      <c r="A11" s="64">
        <v>6</v>
      </c>
      <c r="B11" s="86" t="s">
        <v>38</v>
      </c>
      <c r="C11" s="90"/>
      <c r="D11" s="91"/>
      <c r="E11" s="9">
        <v>370.19</v>
      </c>
    </row>
    <row r="12" spans="1:5" ht="15" customHeight="1">
      <c r="A12" s="64">
        <v>7</v>
      </c>
      <c r="B12" s="86" t="s">
        <v>6</v>
      </c>
      <c r="C12" s="90"/>
      <c r="D12" s="91"/>
      <c r="E12" s="9">
        <v>118.03</v>
      </c>
    </row>
    <row r="13" spans="1:5" ht="15" customHeight="1">
      <c r="A13" s="64">
        <v>8</v>
      </c>
      <c r="B13" s="86" t="s">
        <v>7</v>
      </c>
      <c r="C13" s="90"/>
      <c r="D13" s="91"/>
      <c r="E13" s="9">
        <v>167.53</v>
      </c>
    </row>
    <row r="14" spans="1:5" ht="15" customHeight="1">
      <c r="A14" s="64">
        <v>9</v>
      </c>
      <c r="B14" s="86" t="s">
        <v>8</v>
      </c>
      <c r="C14" s="90"/>
      <c r="D14" s="91"/>
      <c r="E14" s="45">
        <v>343.852</v>
      </c>
    </row>
    <row r="15" spans="1:5" ht="15" customHeight="1">
      <c r="A15" s="64">
        <v>10</v>
      </c>
      <c r="B15" s="86" t="s">
        <v>9</v>
      </c>
      <c r="C15" s="90"/>
      <c r="D15" s="91"/>
      <c r="E15" s="9">
        <v>325.17</v>
      </c>
    </row>
    <row r="16" spans="1:5" ht="15" customHeight="1">
      <c r="A16" s="64">
        <v>11</v>
      </c>
      <c r="B16" s="86" t="s">
        <v>10</v>
      </c>
      <c r="C16" s="90"/>
      <c r="D16" s="91"/>
      <c r="E16" s="9">
        <v>325.71</v>
      </c>
    </row>
    <row r="17" spans="1:5" ht="15" customHeight="1">
      <c r="A17" s="64">
        <v>12</v>
      </c>
      <c r="B17" s="86" t="s">
        <v>11</v>
      </c>
      <c r="C17" s="90"/>
      <c r="D17" s="91"/>
      <c r="E17" s="9">
        <v>230.86</v>
      </c>
    </row>
    <row r="18" spans="1:5" ht="15" customHeight="1">
      <c r="A18" s="64">
        <v>13</v>
      </c>
      <c r="B18" s="86" t="s">
        <v>12</v>
      </c>
      <c r="C18" s="90"/>
      <c r="D18" s="91"/>
      <c r="E18" s="10" t="s">
        <v>37</v>
      </c>
    </row>
    <row r="19" spans="1:5" ht="15" customHeight="1">
      <c r="A19" s="64">
        <v>14</v>
      </c>
      <c r="B19" s="86" t="s">
        <v>47</v>
      </c>
      <c r="C19" s="90"/>
      <c r="D19" s="91"/>
      <c r="E19" s="10" t="s">
        <v>37</v>
      </c>
    </row>
    <row r="20" spans="1:5" ht="15" customHeight="1">
      <c r="A20" s="64">
        <v>15</v>
      </c>
      <c r="B20" s="86" t="s">
        <v>13</v>
      </c>
      <c r="C20" s="90"/>
      <c r="D20" s="91"/>
      <c r="E20" s="9">
        <v>247</v>
      </c>
    </row>
    <row r="21" spans="1:5" ht="15" customHeight="1">
      <c r="A21" s="64">
        <v>16</v>
      </c>
      <c r="B21" s="86" t="s">
        <v>14</v>
      </c>
      <c r="C21" s="90"/>
      <c r="D21" s="91"/>
      <c r="E21" s="10" t="s">
        <v>37</v>
      </c>
    </row>
    <row r="22" spans="1:5" ht="15" customHeight="1">
      <c r="A22" s="64">
        <v>17</v>
      </c>
      <c r="B22" s="86" t="s">
        <v>15</v>
      </c>
      <c r="C22" s="90"/>
      <c r="D22" s="91"/>
      <c r="E22" s="9">
        <v>135.55</v>
      </c>
    </row>
    <row r="23" spans="1:5" ht="15" customHeight="1">
      <c r="A23" s="64">
        <v>18</v>
      </c>
      <c r="B23" s="86" t="s">
        <v>16</v>
      </c>
      <c r="C23" s="90"/>
      <c r="D23" s="91"/>
      <c r="E23" s="10" t="s">
        <v>37</v>
      </c>
    </row>
    <row r="24" spans="1:5" ht="15" customHeight="1">
      <c r="A24" s="64">
        <v>19</v>
      </c>
      <c r="B24" s="86" t="s">
        <v>39</v>
      </c>
      <c r="C24" s="87"/>
      <c r="D24" s="88"/>
      <c r="E24" s="10" t="s">
        <v>37</v>
      </c>
    </row>
    <row r="25" spans="1:5" ht="15" customHeight="1">
      <c r="A25" s="64">
        <v>20</v>
      </c>
      <c r="B25" s="86" t="s">
        <v>41</v>
      </c>
      <c r="C25" s="87"/>
      <c r="D25" s="88"/>
      <c r="E25" s="10" t="s">
        <v>37</v>
      </c>
    </row>
    <row r="26" spans="1:5" ht="15" customHeight="1">
      <c r="A26" s="64">
        <v>21</v>
      </c>
      <c r="B26" s="86" t="s">
        <v>40</v>
      </c>
      <c r="C26" s="87"/>
      <c r="D26" s="88"/>
      <c r="E26" s="10" t="s">
        <v>37</v>
      </c>
    </row>
    <row r="27" spans="1:5" ht="15" customHeight="1">
      <c r="A27" s="64">
        <v>22</v>
      </c>
      <c r="B27" s="86" t="s">
        <v>42</v>
      </c>
      <c r="C27" s="87"/>
      <c r="D27" s="88"/>
      <c r="E27" s="10" t="s">
        <v>37</v>
      </c>
    </row>
    <row r="28" spans="1:5" ht="15" customHeight="1">
      <c r="A28" s="64">
        <v>23</v>
      </c>
      <c r="B28" s="86" t="s">
        <v>43</v>
      </c>
      <c r="C28" s="87"/>
      <c r="D28" s="88"/>
      <c r="E28" s="9">
        <v>550.2</v>
      </c>
    </row>
    <row r="29" spans="1:5" ht="15" customHeight="1">
      <c r="A29" s="64">
        <v>24</v>
      </c>
      <c r="B29" s="86" t="s">
        <v>46</v>
      </c>
      <c r="C29" s="90"/>
      <c r="D29" s="91"/>
      <c r="E29" s="15">
        <v>236.6</v>
      </c>
    </row>
    <row r="30" spans="1:5" ht="15" customHeight="1">
      <c r="A30" s="65">
        <v>25</v>
      </c>
      <c r="B30" s="102" t="s">
        <v>17</v>
      </c>
      <c r="C30" s="103"/>
      <c r="D30" s="104"/>
      <c r="E30" s="11">
        <v>62.95</v>
      </c>
    </row>
    <row r="31" spans="1:5" ht="15" customHeight="1">
      <c r="A31" s="64">
        <v>26</v>
      </c>
      <c r="B31" s="106" t="s">
        <v>48</v>
      </c>
      <c r="C31" s="106"/>
      <c r="D31" s="106"/>
      <c r="E31" s="9">
        <v>96</v>
      </c>
    </row>
    <row r="32" spans="1:5" ht="15" customHeight="1">
      <c r="A32" s="65">
        <v>27</v>
      </c>
      <c r="B32" s="106" t="s">
        <v>50</v>
      </c>
      <c r="C32" s="106"/>
      <c r="D32" s="106"/>
      <c r="E32" s="9">
        <v>17.5</v>
      </c>
    </row>
    <row r="33" spans="1:5" ht="15" customHeight="1">
      <c r="A33" s="65">
        <v>28</v>
      </c>
      <c r="B33" s="105" t="s">
        <v>49</v>
      </c>
      <c r="C33" s="105"/>
      <c r="D33" s="105"/>
      <c r="E33" s="11">
        <v>99.3</v>
      </c>
    </row>
    <row r="34" spans="1:5" ht="15" customHeight="1">
      <c r="A34" s="65">
        <v>29</v>
      </c>
      <c r="B34" s="86" t="s">
        <v>52</v>
      </c>
      <c r="C34" s="87"/>
      <c r="D34" s="88"/>
      <c r="E34" s="9">
        <v>14.41</v>
      </c>
    </row>
    <row r="35" spans="1:5" ht="15" customHeight="1">
      <c r="A35" s="65">
        <v>30</v>
      </c>
      <c r="B35" s="86" t="s">
        <v>53</v>
      </c>
      <c r="C35" s="87"/>
      <c r="D35" s="88"/>
      <c r="E35" s="9">
        <v>19.29</v>
      </c>
    </row>
    <row r="36" spans="1:5" ht="15" customHeight="1">
      <c r="A36" s="65">
        <v>31</v>
      </c>
      <c r="B36" s="86" t="s">
        <v>54</v>
      </c>
      <c r="C36" s="87"/>
      <c r="D36" s="88"/>
      <c r="E36" s="9">
        <v>6.37</v>
      </c>
    </row>
    <row r="37" spans="1:5" ht="15" customHeight="1">
      <c r="A37" s="65">
        <v>32</v>
      </c>
      <c r="B37" s="106" t="s">
        <v>55</v>
      </c>
      <c r="C37" s="106"/>
      <c r="D37" s="106"/>
      <c r="E37" s="9">
        <v>1.33</v>
      </c>
    </row>
    <row r="38" spans="1:5" ht="15" customHeight="1">
      <c r="A38" s="65">
        <v>33</v>
      </c>
      <c r="B38" s="86" t="s">
        <v>56</v>
      </c>
      <c r="C38" s="87"/>
      <c r="D38" s="88"/>
      <c r="E38" s="9">
        <v>10.4</v>
      </c>
    </row>
    <row r="39" spans="1:5" ht="15" customHeight="1">
      <c r="A39" s="65">
        <v>34</v>
      </c>
      <c r="B39" s="86" t="s">
        <v>67</v>
      </c>
      <c r="C39" s="87"/>
      <c r="D39" s="88"/>
      <c r="E39" s="11">
        <v>8.45</v>
      </c>
    </row>
    <row r="40" spans="1:5" ht="15" customHeight="1" thickBot="1">
      <c r="A40" s="65">
        <v>35</v>
      </c>
      <c r="B40" s="105" t="s">
        <v>57</v>
      </c>
      <c r="C40" s="105"/>
      <c r="D40" s="105"/>
      <c r="E40" s="11">
        <v>6.68</v>
      </c>
    </row>
    <row r="41" spans="1:5" s="4" customFormat="1" ht="21" customHeight="1" thickBot="1">
      <c r="A41" s="99" t="s">
        <v>18</v>
      </c>
      <c r="B41" s="100"/>
      <c r="C41" s="100"/>
      <c r="D41" s="101"/>
      <c r="E41" s="13">
        <f>SUM(E6:E40)</f>
        <v>4231.401999999999</v>
      </c>
    </row>
  </sheetData>
  <mergeCells count="40">
    <mergeCell ref="A41:D41"/>
    <mergeCell ref="B30:D30"/>
    <mergeCell ref="B33:D33"/>
    <mergeCell ref="B31:D31"/>
    <mergeCell ref="B32:D32"/>
    <mergeCell ref="B37:D37"/>
    <mergeCell ref="B40:D40"/>
    <mergeCell ref="B34:D34"/>
    <mergeCell ref="B38:D38"/>
    <mergeCell ref="B35:D35"/>
    <mergeCell ref="B24:D24"/>
    <mergeCell ref="B25:D25"/>
    <mergeCell ref="B29:D29"/>
    <mergeCell ref="B26:D26"/>
    <mergeCell ref="B27:D27"/>
    <mergeCell ref="B28:D28"/>
    <mergeCell ref="B23:D23"/>
    <mergeCell ref="B19:D19"/>
    <mergeCell ref="B20:D20"/>
    <mergeCell ref="B21:D21"/>
    <mergeCell ref="B22:D22"/>
    <mergeCell ref="B15:D15"/>
    <mergeCell ref="D1:E1"/>
    <mergeCell ref="B11:D11"/>
    <mergeCell ref="B5:D5"/>
    <mergeCell ref="B6:D6"/>
    <mergeCell ref="B9:D9"/>
    <mergeCell ref="B8:D8"/>
    <mergeCell ref="B7:D7"/>
    <mergeCell ref="B10:D10"/>
    <mergeCell ref="B39:D39"/>
    <mergeCell ref="B36:D36"/>
    <mergeCell ref="A2:E2"/>
    <mergeCell ref="A3:E3"/>
    <mergeCell ref="B18:D18"/>
    <mergeCell ref="B16:D16"/>
    <mergeCell ref="B17:D17"/>
    <mergeCell ref="B12:D12"/>
    <mergeCell ref="B13:D13"/>
    <mergeCell ref="B14:D14"/>
  </mergeCells>
  <printOptions horizontalCentered="1"/>
  <pageMargins left="0.5511811023622047" right="0.5511811023622047" top="0.7086614173228347" bottom="0.5118110236220472" header="0.5511811023622047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F20">
      <selection activeCell="M9" sqref="M9"/>
    </sheetView>
  </sheetViews>
  <sheetFormatPr defaultColWidth="9.00390625" defaultRowHeight="12.75"/>
  <cols>
    <col min="1" max="1" width="3.375" style="1" customWidth="1"/>
    <col min="2" max="2" width="28.00390625" style="1" customWidth="1"/>
    <col min="3" max="3" width="9.125" style="1" customWidth="1"/>
    <col min="4" max="4" width="15.75390625" style="1" customWidth="1"/>
    <col min="5" max="6" width="9.375" style="4" customWidth="1"/>
    <col min="7" max="8" width="8.00390625" style="1" customWidth="1"/>
    <col min="9" max="10" width="9.375" style="1" customWidth="1"/>
    <col min="11" max="12" width="9.25390625" style="1" customWidth="1"/>
    <col min="13" max="13" width="11.875" style="1" customWidth="1"/>
    <col min="14" max="14" width="10.375" style="1" customWidth="1"/>
    <col min="15" max="16384" width="9.125" style="1" customWidth="1"/>
  </cols>
  <sheetData>
    <row r="1" spans="12:13" ht="12.75">
      <c r="L1" s="92" t="s">
        <v>35</v>
      </c>
      <c r="M1" s="92"/>
    </row>
    <row r="2" spans="1:13" ht="12.75">
      <c r="A2" s="17"/>
      <c r="B2" s="118" t="s">
        <v>51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ht="15.75" customHeight="1" thickBot="1"/>
    <row r="4" spans="1:14" ht="15.75" customHeight="1">
      <c r="A4" s="108" t="s">
        <v>0</v>
      </c>
      <c r="B4" s="120" t="s">
        <v>34</v>
      </c>
      <c r="C4" s="121"/>
      <c r="D4" s="122"/>
      <c r="E4" s="129" t="s">
        <v>31</v>
      </c>
      <c r="F4" s="130"/>
      <c r="G4" s="133" t="s">
        <v>19</v>
      </c>
      <c r="H4" s="134"/>
      <c r="I4" s="137" t="s">
        <v>20</v>
      </c>
      <c r="J4" s="134"/>
      <c r="K4" s="139" t="s">
        <v>32</v>
      </c>
      <c r="L4" s="139"/>
      <c r="M4" s="139"/>
      <c r="N4" s="140"/>
    </row>
    <row r="5" spans="1:14" s="3" customFormat="1" ht="56.25" customHeight="1">
      <c r="A5" s="109"/>
      <c r="B5" s="123"/>
      <c r="C5" s="124"/>
      <c r="D5" s="125"/>
      <c r="E5" s="131"/>
      <c r="F5" s="132"/>
      <c r="G5" s="135"/>
      <c r="H5" s="136"/>
      <c r="I5" s="138"/>
      <c r="J5" s="136"/>
      <c r="K5" s="119" t="s">
        <v>62</v>
      </c>
      <c r="L5" s="119"/>
      <c r="M5" s="73" t="s">
        <v>61</v>
      </c>
      <c r="N5" s="77" t="s">
        <v>60</v>
      </c>
    </row>
    <row r="6" spans="1:14" ht="15" customHeight="1" thickBot="1">
      <c r="A6" s="110"/>
      <c r="B6" s="126"/>
      <c r="C6" s="127"/>
      <c r="D6" s="128"/>
      <c r="E6" s="51" t="s">
        <v>29</v>
      </c>
      <c r="F6" s="52" t="s">
        <v>30</v>
      </c>
      <c r="G6" s="50" t="s">
        <v>29</v>
      </c>
      <c r="H6" s="48" t="s">
        <v>30</v>
      </c>
      <c r="I6" s="48" t="s">
        <v>29</v>
      </c>
      <c r="J6" s="48" t="s">
        <v>30</v>
      </c>
      <c r="K6" s="48" t="s">
        <v>29</v>
      </c>
      <c r="L6" s="48" t="s">
        <v>30</v>
      </c>
      <c r="M6" s="48" t="s">
        <v>29</v>
      </c>
      <c r="N6" s="49" t="s">
        <v>29</v>
      </c>
    </row>
    <row r="7" spans="1:14" ht="15" customHeight="1">
      <c r="A7" s="46">
        <v>1</v>
      </c>
      <c r="B7" s="111" t="s">
        <v>1</v>
      </c>
      <c r="C7" s="112"/>
      <c r="D7" s="113"/>
      <c r="E7" s="24">
        <f>G7+I7</f>
        <v>1791.19</v>
      </c>
      <c r="F7" s="25">
        <f>H7+J7</f>
        <v>675.67</v>
      </c>
      <c r="G7" s="21">
        <f>'Majątek trwały -wszystko'!F6</f>
        <v>0</v>
      </c>
      <c r="H7" s="19">
        <f>'Majątek trwały -wszystko'!G6</f>
        <v>0</v>
      </c>
      <c r="I7" s="19">
        <f>K7+M7+N7</f>
        <v>1791.19</v>
      </c>
      <c r="J7" s="19">
        <f>L7+M7+N7</f>
        <v>675.67</v>
      </c>
      <c r="K7" s="19">
        <f>'Majątek trwały -wszystko'!J6</f>
        <v>1791.19</v>
      </c>
      <c r="L7" s="19">
        <f>'Majątek trwały -wszystko'!K6</f>
        <v>675.67</v>
      </c>
      <c r="M7" s="19">
        <f>'Majątek trwały -wszystko'!AB6</f>
        <v>0</v>
      </c>
      <c r="N7" s="47">
        <f>'Majątek trwały -wszystko'!AC6</f>
        <v>0</v>
      </c>
    </row>
    <row r="8" spans="1:14" ht="15" customHeight="1">
      <c r="A8" s="44">
        <v>2</v>
      </c>
      <c r="B8" s="86" t="s">
        <v>2</v>
      </c>
      <c r="C8" s="90"/>
      <c r="D8" s="107"/>
      <c r="E8" s="26">
        <f aca="true" t="shared" si="0" ref="E8:E32">G8+I8</f>
        <v>888.96</v>
      </c>
      <c r="F8" s="27">
        <f aca="true" t="shared" si="1" ref="F8:F32">H8+J8</f>
        <v>644.13</v>
      </c>
      <c r="G8" s="22">
        <f>'Majątek trwały -wszystko'!F7</f>
        <v>0</v>
      </c>
      <c r="H8" s="2">
        <f>'Majątek trwały -wszystko'!G7</f>
        <v>0</v>
      </c>
      <c r="I8" s="2">
        <f aca="true" t="shared" si="2" ref="I8:I31">K8+M8+N8</f>
        <v>888.96</v>
      </c>
      <c r="J8" s="2">
        <f aca="true" t="shared" si="3" ref="J8:J31">L8+M8+N8</f>
        <v>644.13</v>
      </c>
      <c r="K8" s="2">
        <f>'Majątek trwały -wszystko'!J7</f>
        <v>875.0600000000001</v>
      </c>
      <c r="L8" s="2">
        <f>'Majątek trwały -wszystko'!K7</f>
        <v>630.23</v>
      </c>
      <c r="M8" s="2">
        <f>'Majątek trwały -wszystko'!AB7</f>
        <v>0</v>
      </c>
      <c r="N8" s="45">
        <f>'Majątek trwały -wszystko'!AC7</f>
        <v>13.9</v>
      </c>
    </row>
    <row r="9" spans="1:14" ht="15" customHeight="1">
      <c r="A9" s="44">
        <v>3</v>
      </c>
      <c r="B9" s="86" t="s">
        <v>4</v>
      </c>
      <c r="C9" s="90"/>
      <c r="D9" s="107"/>
      <c r="E9" s="26">
        <f t="shared" si="0"/>
        <v>2908.6300000000006</v>
      </c>
      <c r="F9" s="27">
        <f t="shared" si="1"/>
        <v>1678.37</v>
      </c>
      <c r="G9" s="22">
        <f>'Majątek trwały -wszystko'!F8</f>
        <v>0</v>
      </c>
      <c r="H9" s="2">
        <f>'Majątek trwały -wszystko'!G8</f>
        <v>0</v>
      </c>
      <c r="I9" s="2">
        <f t="shared" si="2"/>
        <v>2908.6300000000006</v>
      </c>
      <c r="J9" s="2">
        <f t="shared" si="3"/>
        <v>1678.37</v>
      </c>
      <c r="K9" s="2">
        <f>'Majątek trwały -wszystko'!J8</f>
        <v>2908.6300000000006</v>
      </c>
      <c r="L9" s="2">
        <f>'Majątek trwały -wszystko'!K8</f>
        <v>1678.37</v>
      </c>
      <c r="M9" s="2">
        <f>'Majątek trwały -wszystko'!AB8</f>
        <v>0</v>
      </c>
      <c r="N9" s="45">
        <f>'Majątek trwały -wszystko'!AC8</f>
        <v>0</v>
      </c>
    </row>
    <row r="10" spans="1:14" ht="15" customHeight="1">
      <c r="A10" s="44">
        <v>4</v>
      </c>
      <c r="B10" s="86" t="s">
        <v>3</v>
      </c>
      <c r="C10" s="90"/>
      <c r="D10" s="107"/>
      <c r="E10" s="26">
        <f t="shared" si="0"/>
        <v>326.41</v>
      </c>
      <c r="F10" s="27">
        <f t="shared" si="1"/>
        <v>59.84</v>
      </c>
      <c r="G10" s="22">
        <f>'Majątek trwały -wszystko'!F9</f>
        <v>0</v>
      </c>
      <c r="H10" s="2">
        <f>'Majątek trwały -wszystko'!G9</f>
        <v>0</v>
      </c>
      <c r="I10" s="2">
        <f t="shared" si="2"/>
        <v>326.41</v>
      </c>
      <c r="J10" s="2">
        <f t="shared" si="3"/>
        <v>59.84</v>
      </c>
      <c r="K10" s="2">
        <f>'Majątek trwały -wszystko'!J9</f>
        <v>326.41</v>
      </c>
      <c r="L10" s="2">
        <f>'Majątek trwały -wszystko'!K9</f>
        <v>59.84</v>
      </c>
      <c r="M10" s="2">
        <f>'Majątek trwały -wszystko'!AB9</f>
        <v>0</v>
      </c>
      <c r="N10" s="45">
        <f>'Majątek trwały -wszystko'!AC9</f>
        <v>0</v>
      </c>
    </row>
    <row r="11" spans="1:14" ht="15" customHeight="1">
      <c r="A11" s="44">
        <v>5</v>
      </c>
      <c r="B11" s="86" t="s">
        <v>5</v>
      </c>
      <c r="C11" s="90"/>
      <c r="D11" s="107"/>
      <c r="E11" s="26">
        <f t="shared" si="0"/>
        <v>1934.9599999999998</v>
      </c>
      <c r="F11" s="27">
        <f t="shared" si="1"/>
        <v>1084.1599999999999</v>
      </c>
      <c r="G11" s="22">
        <f>'Majątek trwały -wszystko'!F10</f>
        <v>0</v>
      </c>
      <c r="H11" s="2">
        <f>'Majątek trwały -wszystko'!G10</f>
        <v>0</v>
      </c>
      <c r="I11" s="2">
        <f t="shared" si="2"/>
        <v>1934.9599999999998</v>
      </c>
      <c r="J11" s="2">
        <f t="shared" si="3"/>
        <v>1084.1599999999999</v>
      </c>
      <c r="K11" s="2">
        <f>'Majątek trwały -wszystko'!J10</f>
        <v>1934.9599999999998</v>
      </c>
      <c r="L11" s="2">
        <f>'Majątek trwały -wszystko'!K10</f>
        <v>1084.1599999999999</v>
      </c>
      <c r="M11" s="2">
        <f>'Majątek trwały -wszystko'!AB10</f>
        <v>0</v>
      </c>
      <c r="N11" s="45">
        <f>'Majątek trwały -wszystko'!AC10</f>
        <v>0</v>
      </c>
    </row>
    <row r="12" spans="1:14" ht="15" customHeight="1">
      <c r="A12" s="44">
        <v>6</v>
      </c>
      <c r="B12" s="86" t="s">
        <v>38</v>
      </c>
      <c r="C12" s="90"/>
      <c r="D12" s="107"/>
      <c r="E12" s="26">
        <f t="shared" si="0"/>
        <v>1684.5399999999997</v>
      </c>
      <c r="F12" s="27">
        <f t="shared" si="1"/>
        <v>1088.1200000000001</v>
      </c>
      <c r="G12" s="22">
        <f>'Majątek trwały -wszystko'!F11</f>
        <v>0</v>
      </c>
      <c r="H12" s="2">
        <f>'Majątek trwały -wszystko'!G11</f>
        <v>0</v>
      </c>
      <c r="I12" s="2">
        <f t="shared" si="2"/>
        <v>1684.5399999999997</v>
      </c>
      <c r="J12" s="2">
        <f t="shared" si="3"/>
        <v>1088.1200000000001</v>
      </c>
      <c r="K12" s="2">
        <f>'Majątek trwały -wszystko'!J11</f>
        <v>1684.5399999999997</v>
      </c>
      <c r="L12" s="2">
        <f>'Majątek trwały -wszystko'!K11</f>
        <v>1088.1200000000001</v>
      </c>
      <c r="M12" s="2">
        <f>'Majątek trwały -wszystko'!AB11</f>
        <v>0</v>
      </c>
      <c r="N12" s="45">
        <f>'Majątek trwały -wszystko'!AC11</f>
        <v>0</v>
      </c>
    </row>
    <row r="13" spans="1:14" ht="15" customHeight="1">
      <c r="A13" s="44">
        <v>7</v>
      </c>
      <c r="B13" s="86" t="s">
        <v>6</v>
      </c>
      <c r="C13" s="90"/>
      <c r="D13" s="107"/>
      <c r="E13" s="26">
        <f t="shared" si="0"/>
        <v>1599.15</v>
      </c>
      <c r="F13" s="27">
        <f t="shared" si="1"/>
        <v>1234.6</v>
      </c>
      <c r="G13" s="22">
        <f>'Majątek trwały -wszystko'!F12</f>
        <v>0</v>
      </c>
      <c r="H13" s="2">
        <f>'Majątek trwały -wszystko'!G12</f>
        <v>0</v>
      </c>
      <c r="I13" s="2">
        <f t="shared" si="2"/>
        <v>1599.15</v>
      </c>
      <c r="J13" s="2">
        <f t="shared" si="3"/>
        <v>1234.6</v>
      </c>
      <c r="K13" s="2">
        <f>'Majątek trwały -wszystko'!J12</f>
        <v>1599.15</v>
      </c>
      <c r="L13" s="2">
        <f>'Majątek trwały -wszystko'!K12</f>
        <v>1234.6</v>
      </c>
      <c r="M13" s="2">
        <f>'Majątek trwały -wszystko'!AB12</f>
        <v>0</v>
      </c>
      <c r="N13" s="45">
        <f>'Majątek trwały -wszystko'!AC12</f>
        <v>0</v>
      </c>
    </row>
    <row r="14" spans="1:14" ht="15" customHeight="1">
      <c r="A14" s="44">
        <v>8</v>
      </c>
      <c r="B14" s="86" t="s">
        <v>7</v>
      </c>
      <c r="C14" s="90"/>
      <c r="D14" s="107"/>
      <c r="E14" s="26">
        <f t="shared" si="0"/>
        <v>605.7709999999998</v>
      </c>
      <c r="F14" s="27">
        <f t="shared" si="1"/>
        <v>429.64699999999993</v>
      </c>
      <c r="G14" s="22">
        <f>'Majątek trwały -wszystko'!F13</f>
        <v>0</v>
      </c>
      <c r="H14" s="2">
        <f>'Majątek trwały -wszystko'!G13</f>
        <v>0</v>
      </c>
      <c r="I14" s="2">
        <f t="shared" si="2"/>
        <v>605.7709999999998</v>
      </c>
      <c r="J14" s="2">
        <f t="shared" si="3"/>
        <v>429.64699999999993</v>
      </c>
      <c r="K14" s="2">
        <f>'Majątek trwały -wszystko'!J13</f>
        <v>605.7709999999998</v>
      </c>
      <c r="L14" s="2">
        <f>'Majątek trwały -wszystko'!K13</f>
        <v>429.64699999999993</v>
      </c>
      <c r="M14" s="2">
        <f>'Majątek trwały -wszystko'!AB13</f>
        <v>0</v>
      </c>
      <c r="N14" s="45">
        <f>'Majątek trwały -wszystko'!AC13</f>
        <v>0</v>
      </c>
    </row>
    <row r="15" spans="1:14" ht="15" customHeight="1">
      <c r="A15" s="44">
        <v>9</v>
      </c>
      <c r="B15" s="86" t="s">
        <v>8</v>
      </c>
      <c r="C15" s="90"/>
      <c r="D15" s="107"/>
      <c r="E15" s="26">
        <f>G15+I15</f>
        <v>2692.1200599999997</v>
      </c>
      <c r="F15" s="27">
        <f t="shared" si="1"/>
        <v>996.9461399999999</v>
      </c>
      <c r="G15" s="22">
        <f>'Majątek trwały -wszystko'!F14</f>
        <v>0</v>
      </c>
      <c r="H15" s="2">
        <f>'Majątek trwały -wszystko'!G14</f>
        <v>0</v>
      </c>
      <c r="I15" s="2">
        <f t="shared" si="2"/>
        <v>2692.1200599999997</v>
      </c>
      <c r="J15" s="2">
        <f t="shared" si="3"/>
        <v>996.9461399999999</v>
      </c>
      <c r="K15" s="2">
        <f>'Majątek trwały -wszystko'!J14</f>
        <v>2688.7650599999997</v>
      </c>
      <c r="L15" s="2">
        <f>'Majątek trwały -wszystko'!K14</f>
        <v>993.5911399999999</v>
      </c>
      <c r="M15" s="2">
        <f>'Majątek trwały -wszystko'!AB14</f>
        <v>3.355</v>
      </c>
      <c r="N15" s="45">
        <f>'Majątek trwały -wszystko'!AC14</f>
        <v>0</v>
      </c>
    </row>
    <row r="16" spans="1:14" ht="15" customHeight="1">
      <c r="A16" s="44">
        <v>10</v>
      </c>
      <c r="B16" s="86" t="s">
        <v>9</v>
      </c>
      <c r="C16" s="90"/>
      <c r="D16" s="107"/>
      <c r="E16" s="26">
        <f t="shared" si="0"/>
        <v>1081.99837</v>
      </c>
      <c r="F16" s="27">
        <f>H16+J16</f>
        <v>382.73471</v>
      </c>
      <c r="G16" s="22">
        <f>'Majątek trwały -wszystko'!F15</f>
        <v>0</v>
      </c>
      <c r="H16" s="2">
        <f>'Majątek trwały -wszystko'!G15</f>
        <v>0</v>
      </c>
      <c r="I16" s="2">
        <f t="shared" si="2"/>
        <v>1081.99837</v>
      </c>
      <c r="J16" s="2">
        <f t="shared" si="3"/>
        <v>382.73471</v>
      </c>
      <c r="K16" s="2">
        <f>'Majątek trwały -wszystko'!J15</f>
        <v>1081.99837</v>
      </c>
      <c r="L16" s="2">
        <f>'Majątek trwały -wszystko'!K15</f>
        <v>382.73471</v>
      </c>
      <c r="M16" s="2">
        <f>'Majątek trwały -wszystko'!AB15</f>
        <v>0</v>
      </c>
      <c r="N16" s="45">
        <f>'Majątek trwały -wszystko'!AC15</f>
        <v>0</v>
      </c>
    </row>
    <row r="17" spans="1:14" ht="15" customHeight="1">
      <c r="A17" s="44">
        <v>11</v>
      </c>
      <c r="B17" s="86" t="s">
        <v>10</v>
      </c>
      <c r="C17" s="90"/>
      <c r="D17" s="107"/>
      <c r="E17" s="26">
        <f t="shared" si="0"/>
        <v>8036.2135100000005</v>
      </c>
      <c r="F17" s="27">
        <f t="shared" si="1"/>
        <v>7056.150800000001</v>
      </c>
      <c r="G17" s="22">
        <f>'Majątek trwały -wszystko'!F16</f>
        <v>16.92475</v>
      </c>
      <c r="H17" s="2">
        <f>'Majątek trwały -wszystko'!G16</f>
        <v>0</v>
      </c>
      <c r="I17" s="2">
        <f t="shared" si="2"/>
        <v>8019.28876</v>
      </c>
      <c r="J17" s="2">
        <f t="shared" si="3"/>
        <v>7056.150800000001</v>
      </c>
      <c r="K17" s="2">
        <f>'Majątek trwały -wszystko'!J16</f>
        <v>8019.28876</v>
      </c>
      <c r="L17" s="2">
        <f>'Majątek trwały -wszystko'!K16</f>
        <v>7056.150800000001</v>
      </c>
      <c r="M17" s="2">
        <f>'Majątek trwały -wszystko'!AB16</f>
        <v>0</v>
      </c>
      <c r="N17" s="45">
        <f>'Majątek trwały -wszystko'!AC16</f>
        <v>0</v>
      </c>
    </row>
    <row r="18" spans="1:14" ht="15" customHeight="1">
      <c r="A18" s="44">
        <v>12</v>
      </c>
      <c r="B18" s="86" t="s">
        <v>11</v>
      </c>
      <c r="C18" s="90"/>
      <c r="D18" s="107"/>
      <c r="E18" s="26">
        <f t="shared" si="0"/>
        <v>3253.1766700000003</v>
      </c>
      <c r="F18" s="27">
        <f t="shared" si="1"/>
        <v>1858.9583000000002</v>
      </c>
      <c r="G18" s="22">
        <f>'Majątek trwały -wszystko'!F17</f>
        <v>4.13162</v>
      </c>
      <c r="H18" s="2">
        <f>'Majątek trwały -wszystko'!G17</f>
        <v>0</v>
      </c>
      <c r="I18" s="2">
        <f t="shared" si="2"/>
        <v>3249.04505</v>
      </c>
      <c r="J18" s="2">
        <f t="shared" si="3"/>
        <v>1858.9583000000002</v>
      </c>
      <c r="K18" s="2">
        <f>'Majątek trwały -wszystko'!J17</f>
        <v>3249.04505</v>
      </c>
      <c r="L18" s="2">
        <f>'Majątek trwały -wszystko'!K17</f>
        <v>1858.9583000000002</v>
      </c>
      <c r="M18" s="2">
        <f>'Majątek trwały -wszystko'!AB17</f>
        <v>0</v>
      </c>
      <c r="N18" s="45">
        <f>'Majątek trwały -wszystko'!AC17</f>
        <v>0</v>
      </c>
    </row>
    <row r="19" spans="1:14" ht="15" customHeight="1">
      <c r="A19" s="44">
        <v>13</v>
      </c>
      <c r="B19" s="86" t="s">
        <v>12</v>
      </c>
      <c r="C19" s="90"/>
      <c r="D19" s="107"/>
      <c r="E19" s="26">
        <f t="shared" si="0"/>
        <v>522.82866</v>
      </c>
      <c r="F19" s="27">
        <f t="shared" si="1"/>
        <v>46.18483</v>
      </c>
      <c r="G19" s="22">
        <f>'Majątek trwały -wszystko'!F18</f>
        <v>32.20769</v>
      </c>
      <c r="H19" s="2">
        <f>'Majątek trwały -wszystko'!G18</f>
        <v>0</v>
      </c>
      <c r="I19" s="2">
        <f t="shared" si="2"/>
        <v>490.62097</v>
      </c>
      <c r="J19" s="2">
        <f t="shared" si="3"/>
        <v>46.18483</v>
      </c>
      <c r="K19" s="2">
        <f>'Majątek trwały -wszystko'!J18</f>
        <v>490.62097</v>
      </c>
      <c r="L19" s="2">
        <f>'Majątek trwały -wszystko'!K18</f>
        <v>46.18483</v>
      </c>
      <c r="M19" s="2">
        <f>'Majątek trwały -wszystko'!AB18</f>
        <v>0</v>
      </c>
      <c r="N19" s="45">
        <f>'Majątek trwały -wszystko'!AC18</f>
        <v>0</v>
      </c>
    </row>
    <row r="20" spans="1:14" ht="15" customHeight="1">
      <c r="A20" s="44">
        <v>14</v>
      </c>
      <c r="B20" s="86" t="s">
        <v>47</v>
      </c>
      <c r="C20" s="90"/>
      <c r="D20" s="107"/>
      <c r="E20" s="26">
        <f t="shared" si="0"/>
        <v>9.9145</v>
      </c>
      <c r="F20" s="27">
        <f t="shared" si="1"/>
        <v>0.90333</v>
      </c>
      <c r="G20" s="22">
        <f>'Majątek trwały -wszystko'!F19</f>
        <v>0</v>
      </c>
      <c r="H20" s="2">
        <f>'Majątek trwały -wszystko'!G19</f>
        <v>0</v>
      </c>
      <c r="I20" s="2">
        <f t="shared" si="2"/>
        <v>9.9145</v>
      </c>
      <c r="J20" s="2">
        <f t="shared" si="3"/>
        <v>0.90333</v>
      </c>
      <c r="K20" s="2">
        <f>'Majątek trwały -wszystko'!J19</f>
        <v>9.9145</v>
      </c>
      <c r="L20" s="2">
        <f>'Majątek trwały -wszystko'!K19</f>
        <v>0.90333</v>
      </c>
      <c r="M20" s="2">
        <f>'Majątek trwały -wszystko'!AB19</f>
        <v>0</v>
      </c>
      <c r="N20" s="45">
        <f>'Majątek trwały -wszystko'!AC19</f>
        <v>0</v>
      </c>
    </row>
    <row r="21" spans="1:14" ht="15" customHeight="1">
      <c r="A21" s="44">
        <v>15</v>
      </c>
      <c r="B21" s="86" t="s">
        <v>13</v>
      </c>
      <c r="C21" s="90"/>
      <c r="D21" s="107"/>
      <c r="E21" s="26">
        <f t="shared" si="0"/>
        <v>1007.5069300000001</v>
      </c>
      <c r="F21" s="27">
        <f t="shared" si="1"/>
        <v>690.46776</v>
      </c>
      <c r="G21" s="22">
        <f>'Majątek trwały -wszystko'!F20</f>
        <v>0</v>
      </c>
      <c r="H21" s="2">
        <f>'Majątek trwały -wszystko'!G20</f>
        <v>0</v>
      </c>
      <c r="I21" s="2">
        <f t="shared" si="2"/>
        <v>1007.5069300000001</v>
      </c>
      <c r="J21" s="2">
        <f t="shared" si="3"/>
        <v>690.46776</v>
      </c>
      <c r="K21" s="2">
        <f>'Majątek trwały -wszystko'!J20</f>
        <v>1007.5069300000001</v>
      </c>
      <c r="L21" s="2">
        <f>'Majątek trwały -wszystko'!K20</f>
        <v>690.46776</v>
      </c>
      <c r="M21" s="2">
        <f>'Majątek trwały -wszystko'!AB20</f>
        <v>0</v>
      </c>
      <c r="N21" s="45">
        <f>'Majątek trwały -wszystko'!AC20</f>
        <v>0</v>
      </c>
    </row>
    <row r="22" spans="1:14" ht="15" customHeight="1">
      <c r="A22" s="44">
        <v>16</v>
      </c>
      <c r="B22" s="86" t="s">
        <v>14</v>
      </c>
      <c r="C22" s="90"/>
      <c r="D22" s="107"/>
      <c r="E22" s="26">
        <f t="shared" si="0"/>
        <v>11.073730000000001</v>
      </c>
      <c r="F22" s="27">
        <f t="shared" si="1"/>
        <v>3.9153399999999996</v>
      </c>
      <c r="G22" s="22">
        <f>'Majątek trwały -wszystko'!F21</f>
        <v>5.57397</v>
      </c>
      <c r="H22" s="2">
        <f>'Majątek trwały -wszystko'!G21</f>
        <v>0.52382</v>
      </c>
      <c r="I22" s="2">
        <f t="shared" si="2"/>
        <v>5.49976</v>
      </c>
      <c r="J22" s="2">
        <f t="shared" si="3"/>
        <v>3.39152</v>
      </c>
      <c r="K22" s="2">
        <f>'Majątek trwały -wszystko'!J21</f>
        <v>5.49976</v>
      </c>
      <c r="L22" s="2">
        <f>'Majątek trwały -wszystko'!K21</f>
        <v>3.39152</v>
      </c>
      <c r="M22" s="2">
        <f>'Majątek trwały -wszystko'!AB21</f>
        <v>0</v>
      </c>
      <c r="N22" s="45">
        <f>'Majątek trwały -wszystko'!AC21</f>
        <v>0</v>
      </c>
    </row>
    <row r="23" spans="1:14" ht="15" customHeight="1">
      <c r="A23" s="44">
        <v>17</v>
      </c>
      <c r="B23" s="86" t="s">
        <v>15</v>
      </c>
      <c r="C23" s="90"/>
      <c r="D23" s="107"/>
      <c r="E23" s="26">
        <f t="shared" si="0"/>
        <v>935.4302000000001</v>
      </c>
      <c r="F23" s="27">
        <f t="shared" si="1"/>
        <v>398.25289000000004</v>
      </c>
      <c r="G23" s="22">
        <f>'Majątek trwały -wszystko'!F22</f>
        <v>0</v>
      </c>
      <c r="H23" s="2">
        <f>'Majątek trwały -wszystko'!G22</f>
        <v>0</v>
      </c>
      <c r="I23" s="2">
        <f t="shared" si="2"/>
        <v>935.4302000000001</v>
      </c>
      <c r="J23" s="2">
        <f t="shared" si="3"/>
        <v>398.25289000000004</v>
      </c>
      <c r="K23" s="2">
        <f>'Majątek trwały -wszystko'!J22</f>
        <v>935.4302000000001</v>
      </c>
      <c r="L23" s="2">
        <f>'Majątek trwały -wszystko'!K22</f>
        <v>398.25289000000004</v>
      </c>
      <c r="M23" s="2">
        <f>'Majątek trwały -wszystko'!AB22</f>
        <v>0</v>
      </c>
      <c r="N23" s="45">
        <f>'Majątek trwały -wszystko'!AC22</f>
        <v>0</v>
      </c>
    </row>
    <row r="24" spans="1:14" ht="15" customHeight="1">
      <c r="A24" s="44">
        <v>18</v>
      </c>
      <c r="B24" s="86" t="s">
        <v>16</v>
      </c>
      <c r="C24" s="90"/>
      <c r="D24" s="107"/>
      <c r="E24" s="26">
        <f t="shared" si="0"/>
        <v>0</v>
      </c>
      <c r="F24" s="27">
        <f t="shared" si="1"/>
        <v>0</v>
      </c>
      <c r="G24" s="22">
        <f>'Majątek trwały -wszystko'!F23</f>
        <v>0</v>
      </c>
      <c r="H24" s="2">
        <f>'Majątek trwały -wszystko'!G23</f>
        <v>0</v>
      </c>
      <c r="I24" s="2">
        <f t="shared" si="2"/>
        <v>0</v>
      </c>
      <c r="J24" s="2">
        <f t="shared" si="3"/>
        <v>0</v>
      </c>
      <c r="K24" s="2">
        <f>'Majątek trwały -wszystko'!J23</f>
        <v>0</v>
      </c>
      <c r="L24" s="2">
        <f>'Majątek trwały -wszystko'!K23</f>
        <v>0</v>
      </c>
      <c r="M24" s="2">
        <f>'Majątek trwały -wszystko'!AB23</f>
        <v>0</v>
      </c>
      <c r="N24" s="45">
        <f>'Majątek trwały -wszystko'!AC23</f>
        <v>0</v>
      </c>
    </row>
    <row r="25" spans="1:14" ht="15" customHeight="1">
      <c r="A25" s="44">
        <v>19</v>
      </c>
      <c r="B25" s="86" t="s">
        <v>39</v>
      </c>
      <c r="C25" s="87"/>
      <c r="D25" s="141"/>
      <c r="E25" s="26">
        <f t="shared" si="0"/>
        <v>0</v>
      </c>
      <c r="F25" s="27">
        <f t="shared" si="1"/>
        <v>0</v>
      </c>
      <c r="G25" s="22">
        <f>'Majątek trwały -wszystko'!F24</f>
        <v>0</v>
      </c>
      <c r="H25" s="2">
        <f>'Majątek trwały -wszystko'!G24</f>
        <v>0</v>
      </c>
      <c r="I25" s="2">
        <f t="shared" si="2"/>
        <v>0</v>
      </c>
      <c r="J25" s="2">
        <f t="shared" si="3"/>
        <v>0</v>
      </c>
      <c r="K25" s="2">
        <f>'Majątek trwały -wszystko'!J24</f>
        <v>0</v>
      </c>
      <c r="L25" s="2">
        <f>'Majątek trwały -wszystko'!K24</f>
        <v>0</v>
      </c>
      <c r="M25" s="2">
        <f>'Majątek trwały -wszystko'!AB24</f>
        <v>0</v>
      </c>
      <c r="N25" s="45">
        <f>'Majątek trwały -wszystko'!AC24</f>
        <v>0</v>
      </c>
    </row>
    <row r="26" spans="1:14" ht="15" customHeight="1">
      <c r="A26" s="44">
        <v>20</v>
      </c>
      <c r="B26" s="86" t="s">
        <v>41</v>
      </c>
      <c r="C26" s="87"/>
      <c r="D26" s="141"/>
      <c r="E26" s="26">
        <f t="shared" si="0"/>
        <v>67.99663000000001</v>
      </c>
      <c r="F26" s="27">
        <f t="shared" si="1"/>
        <v>0</v>
      </c>
      <c r="G26" s="22">
        <f>'Majątek trwały -wszystko'!F25</f>
        <v>0</v>
      </c>
      <c r="H26" s="2">
        <f>'Majątek trwały -wszystko'!G25</f>
        <v>0</v>
      </c>
      <c r="I26" s="2">
        <f t="shared" si="2"/>
        <v>67.99663000000001</v>
      </c>
      <c r="J26" s="2">
        <f t="shared" si="3"/>
        <v>0</v>
      </c>
      <c r="K26" s="2">
        <f>'Majątek trwały -wszystko'!J25</f>
        <v>67.99663000000001</v>
      </c>
      <c r="L26" s="2">
        <f>'Majątek trwały -wszystko'!K25</f>
        <v>0</v>
      </c>
      <c r="M26" s="2">
        <f>'Majątek trwały -wszystko'!AB25</f>
        <v>0</v>
      </c>
      <c r="N26" s="45">
        <f>'Majątek trwały -wszystko'!AC25</f>
        <v>0</v>
      </c>
    </row>
    <row r="27" spans="1:14" ht="15" customHeight="1">
      <c r="A27" s="44">
        <v>21</v>
      </c>
      <c r="B27" s="86" t="s">
        <v>40</v>
      </c>
      <c r="C27" s="87"/>
      <c r="D27" s="141"/>
      <c r="E27" s="26">
        <f t="shared" si="0"/>
        <v>623.12621</v>
      </c>
      <c r="F27" s="27">
        <f t="shared" si="1"/>
        <v>6.12915</v>
      </c>
      <c r="G27" s="22">
        <f>'Majątek trwały -wszystko'!F26</f>
        <v>0</v>
      </c>
      <c r="H27" s="2">
        <f>'Majątek trwały -wszystko'!G26</f>
        <v>0</v>
      </c>
      <c r="I27" s="2">
        <f t="shared" si="2"/>
        <v>623.12621</v>
      </c>
      <c r="J27" s="2">
        <f t="shared" si="3"/>
        <v>6.12915</v>
      </c>
      <c r="K27" s="2">
        <f>'Majątek trwały -wszystko'!J26</f>
        <v>623.12621</v>
      </c>
      <c r="L27" s="2">
        <f>'Majątek trwały -wszystko'!K26</f>
        <v>6.12915</v>
      </c>
      <c r="M27" s="2">
        <f>'Majątek trwały -wszystko'!AB26</f>
        <v>0</v>
      </c>
      <c r="N27" s="45">
        <f>'Majątek trwały -wszystko'!AC26</f>
        <v>0</v>
      </c>
    </row>
    <row r="28" spans="1:14" ht="15" customHeight="1">
      <c r="A28" s="44">
        <v>22</v>
      </c>
      <c r="B28" s="86" t="s">
        <v>42</v>
      </c>
      <c r="C28" s="87"/>
      <c r="D28" s="141"/>
      <c r="E28" s="26">
        <f t="shared" si="0"/>
        <v>490.86895000000004</v>
      </c>
      <c r="F28" s="27">
        <f t="shared" si="1"/>
        <v>96.70415</v>
      </c>
      <c r="G28" s="22">
        <f>'Majątek trwały -wszystko'!F27</f>
        <v>0</v>
      </c>
      <c r="H28" s="2">
        <f>'Majątek trwały -wszystko'!G27</f>
        <v>0</v>
      </c>
      <c r="I28" s="2">
        <f t="shared" si="2"/>
        <v>490.86895000000004</v>
      </c>
      <c r="J28" s="2">
        <f t="shared" si="3"/>
        <v>96.70415</v>
      </c>
      <c r="K28" s="2">
        <f>'Majątek trwały -wszystko'!J27</f>
        <v>490.86895000000004</v>
      </c>
      <c r="L28" s="2">
        <f>'Majątek trwały -wszystko'!K27</f>
        <v>96.70415</v>
      </c>
      <c r="M28" s="2">
        <f>'Majątek trwały -wszystko'!AB27</f>
        <v>0</v>
      </c>
      <c r="N28" s="45">
        <f>'Majątek trwały -wszystko'!AC27</f>
        <v>0</v>
      </c>
    </row>
    <row r="29" spans="1:14" ht="15" customHeight="1">
      <c r="A29" s="44">
        <v>23</v>
      </c>
      <c r="B29" s="86" t="s">
        <v>43</v>
      </c>
      <c r="C29" s="87"/>
      <c r="D29" s="141"/>
      <c r="E29" s="26">
        <f t="shared" si="0"/>
        <v>14486.44004</v>
      </c>
      <c r="F29" s="27">
        <f t="shared" si="1"/>
        <v>3007.88098</v>
      </c>
      <c r="G29" s="22">
        <f>'Majątek trwały -wszystko'!F28</f>
        <v>125.46171</v>
      </c>
      <c r="H29" s="2">
        <f>'Majątek trwały -wszystko'!G28</f>
        <v>27.21138</v>
      </c>
      <c r="I29" s="2">
        <f t="shared" si="2"/>
        <v>14360.97833</v>
      </c>
      <c r="J29" s="2">
        <f t="shared" si="3"/>
        <v>2980.6695999999997</v>
      </c>
      <c r="K29" s="2">
        <f>'Majątek trwały -wszystko'!J28</f>
        <v>14360.97833</v>
      </c>
      <c r="L29" s="2">
        <f>'Majątek trwały -wszystko'!K28</f>
        <v>2980.6695999999997</v>
      </c>
      <c r="M29" s="2">
        <f>'Majątek trwały -wszystko'!AB28</f>
        <v>0</v>
      </c>
      <c r="N29" s="45">
        <f>'Majątek trwały -wszystko'!AC28</f>
        <v>0</v>
      </c>
    </row>
    <row r="30" spans="1:14" ht="15" customHeight="1">
      <c r="A30" s="44">
        <v>24</v>
      </c>
      <c r="B30" s="86" t="s">
        <v>46</v>
      </c>
      <c r="C30" s="90"/>
      <c r="D30" s="107"/>
      <c r="E30" s="26">
        <f t="shared" si="0"/>
        <v>115.413</v>
      </c>
      <c r="F30" s="27">
        <f t="shared" si="1"/>
        <v>3.844</v>
      </c>
      <c r="G30" s="22">
        <f>'Majątek trwały -wszystko'!F29</f>
        <v>0</v>
      </c>
      <c r="H30" s="2">
        <f>'Majątek trwały -wszystko'!G29</f>
        <v>0</v>
      </c>
      <c r="I30" s="2">
        <f t="shared" si="2"/>
        <v>115.413</v>
      </c>
      <c r="J30" s="2">
        <f t="shared" si="3"/>
        <v>3.844</v>
      </c>
      <c r="K30" s="2">
        <f>'Majątek trwały -wszystko'!J29</f>
        <v>115.413</v>
      </c>
      <c r="L30" s="2">
        <f>'Majątek trwały -wszystko'!K29</f>
        <v>3.844</v>
      </c>
      <c r="M30" s="2">
        <f>'Majątek trwały -wszystko'!AB29</f>
        <v>0</v>
      </c>
      <c r="N30" s="45">
        <f>'Majątek trwały -wszystko'!AC29</f>
        <v>0</v>
      </c>
    </row>
    <row r="31" spans="1:14" ht="15" customHeight="1" thickBot="1">
      <c r="A31" s="53">
        <v>25</v>
      </c>
      <c r="B31" s="102" t="s">
        <v>17</v>
      </c>
      <c r="C31" s="103"/>
      <c r="D31" s="117"/>
      <c r="E31" s="28">
        <f t="shared" si="0"/>
        <v>51500.46654</v>
      </c>
      <c r="F31" s="29">
        <f t="shared" si="1"/>
        <v>50183.37175</v>
      </c>
      <c r="G31" s="23">
        <f>'Majątek trwały -wszystko'!F30</f>
        <v>68.45158</v>
      </c>
      <c r="H31" s="18">
        <f>'Majątek trwały -wszystko'!G30</f>
        <v>22.59898</v>
      </c>
      <c r="I31" s="18">
        <f t="shared" si="2"/>
        <v>51432.01496</v>
      </c>
      <c r="J31" s="18">
        <f t="shared" si="3"/>
        <v>50160.772769999996</v>
      </c>
      <c r="K31" s="18">
        <f>'Majątek trwały -wszystko'!J30</f>
        <v>8471.772229999999</v>
      </c>
      <c r="L31" s="18">
        <f>'Majątek trwały -wszystko'!K30</f>
        <v>7200.53004</v>
      </c>
      <c r="M31" s="18">
        <f>'Majątek trwały -wszystko'!AB30</f>
        <v>42960.24273</v>
      </c>
      <c r="N31" s="54">
        <f>'Majątek trwały -wszystko'!AC30</f>
        <v>0</v>
      </c>
    </row>
    <row r="32" spans="1:14" s="4" customFormat="1" ht="21" customHeight="1" thickBot="1">
      <c r="A32" s="114" t="s">
        <v>18</v>
      </c>
      <c r="B32" s="115"/>
      <c r="C32" s="115"/>
      <c r="D32" s="116"/>
      <c r="E32" s="55">
        <f t="shared" si="0"/>
        <v>96574.18499999998</v>
      </c>
      <c r="F32" s="56">
        <f t="shared" si="1"/>
        <v>71626.98113</v>
      </c>
      <c r="G32" s="57">
        <f aca="true" t="shared" si="4" ref="G32:N32">SUM(G7:G31)</f>
        <v>252.75132</v>
      </c>
      <c r="H32" s="58">
        <f t="shared" si="4"/>
        <v>50.33418</v>
      </c>
      <c r="I32" s="59">
        <f t="shared" si="4"/>
        <v>96321.43367999999</v>
      </c>
      <c r="J32" s="59">
        <f t="shared" si="4"/>
        <v>71576.64695</v>
      </c>
      <c r="K32" s="58">
        <f t="shared" si="4"/>
        <v>53343.93595</v>
      </c>
      <c r="L32" s="58">
        <f t="shared" si="4"/>
        <v>28599.149220000007</v>
      </c>
      <c r="M32" s="58">
        <f t="shared" si="4"/>
        <v>42963.59773</v>
      </c>
      <c r="N32" s="56">
        <f t="shared" si="4"/>
        <v>13.9</v>
      </c>
    </row>
    <row r="33" ht="12.75">
      <c r="E33" s="5"/>
    </row>
  </sheetData>
  <mergeCells count="35">
    <mergeCell ref="B30:D30"/>
    <mergeCell ref="B25:D25"/>
    <mergeCell ref="B26:D26"/>
    <mergeCell ref="B27:D27"/>
    <mergeCell ref="B28:D28"/>
    <mergeCell ref="B29:D29"/>
    <mergeCell ref="B10:D10"/>
    <mergeCell ref="B11:D11"/>
    <mergeCell ref="B2:M2"/>
    <mergeCell ref="K5:L5"/>
    <mergeCell ref="B4:D6"/>
    <mergeCell ref="E4:F5"/>
    <mergeCell ref="G4:H5"/>
    <mergeCell ref="I4:J5"/>
    <mergeCell ref="K4:N4"/>
    <mergeCell ref="L1:M1"/>
    <mergeCell ref="B16:D16"/>
    <mergeCell ref="A32:D32"/>
    <mergeCell ref="B12:D12"/>
    <mergeCell ref="B13:D13"/>
    <mergeCell ref="B24:D24"/>
    <mergeCell ref="B31:D31"/>
    <mergeCell ref="B17:D17"/>
    <mergeCell ref="B18:D18"/>
    <mergeCell ref="B19:D19"/>
    <mergeCell ref="B21:D21"/>
    <mergeCell ref="B22:D22"/>
    <mergeCell ref="B23:D23"/>
    <mergeCell ref="A4:A6"/>
    <mergeCell ref="B7:D7"/>
    <mergeCell ref="B8:D8"/>
    <mergeCell ref="B9:D9"/>
    <mergeCell ref="B14:D14"/>
    <mergeCell ref="B15:D15"/>
    <mergeCell ref="B20:D20"/>
  </mergeCells>
  <printOptions horizontalCentered="1"/>
  <pageMargins left="0.4724409448818898" right="0.4724409448818898" top="0.4724409448818898" bottom="0.5118110236220472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2"/>
  <sheetViews>
    <sheetView workbookViewId="0" topLeftCell="A1">
      <selection activeCell="L30" sqref="L30:AA30"/>
    </sheetView>
  </sheetViews>
  <sheetFormatPr defaultColWidth="9.00390625" defaultRowHeight="12.75"/>
  <cols>
    <col min="1" max="1" width="28.00390625" style="1" customWidth="1"/>
    <col min="2" max="2" width="9.125" style="1" customWidth="1"/>
    <col min="3" max="3" width="4.75390625" style="1" customWidth="1"/>
    <col min="4" max="5" width="9.25390625" style="4" customWidth="1"/>
    <col min="6" max="7" width="7.00390625" style="1" customWidth="1"/>
    <col min="8" max="13" width="9.00390625" style="1" customWidth="1"/>
    <col min="14" max="15" width="8.00390625" style="1" customWidth="1"/>
    <col min="16" max="17" width="7.00390625" style="1" customWidth="1"/>
    <col min="18" max="18" width="8.00390625" style="1" customWidth="1"/>
    <col min="19" max="19" width="7.00390625" style="1" customWidth="1"/>
    <col min="20" max="20" width="8.00390625" style="1" customWidth="1"/>
    <col min="21" max="23" width="7.00390625" style="1" customWidth="1"/>
    <col min="24" max="24" width="8.00390625" style="1" customWidth="1"/>
    <col min="25" max="25" width="7.00390625" style="1" customWidth="1"/>
    <col min="26" max="26" width="8.00390625" style="1" customWidth="1"/>
    <col min="27" max="27" width="7.00390625" style="1" customWidth="1"/>
    <col min="28" max="28" width="9.875" style="1" customWidth="1"/>
    <col min="29" max="29" width="9.00390625" style="1" customWidth="1"/>
    <col min="30" max="16384" width="9.125" style="1" customWidth="1"/>
  </cols>
  <sheetData>
    <row r="2" ht="12.75">
      <c r="B2" s="4" t="s">
        <v>51</v>
      </c>
    </row>
    <row r="3" ht="15.75" customHeight="1" thickBot="1"/>
    <row r="4" spans="1:29" s="3" customFormat="1" ht="66" customHeight="1">
      <c r="A4" s="129" t="s">
        <v>34</v>
      </c>
      <c r="B4" s="154"/>
      <c r="C4" s="130"/>
      <c r="D4" s="149" t="s">
        <v>31</v>
      </c>
      <c r="E4" s="150"/>
      <c r="F4" s="152" t="s">
        <v>66</v>
      </c>
      <c r="G4" s="153"/>
      <c r="H4" s="151" t="s">
        <v>20</v>
      </c>
      <c r="I4" s="147"/>
      <c r="J4" s="147" t="s">
        <v>21</v>
      </c>
      <c r="K4" s="147"/>
      <c r="L4" s="147" t="s">
        <v>22</v>
      </c>
      <c r="M4" s="147"/>
      <c r="N4" s="147" t="s">
        <v>64</v>
      </c>
      <c r="O4" s="147"/>
      <c r="P4" s="147" t="s">
        <v>23</v>
      </c>
      <c r="Q4" s="147"/>
      <c r="R4" s="147" t="s">
        <v>24</v>
      </c>
      <c r="S4" s="147"/>
      <c r="T4" s="147" t="s">
        <v>25</v>
      </c>
      <c r="U4" s="147"/>
      <c r="V4" s="147" t="s">
        <v>26</v>
      </c>
      <c r="W4" s="147"/>
      <c r="X4" s="147" t="s">
        <v>28</v>
      </c>
      <c r="Y4" s="147"/>
      <c r="Z4" s="147" t="s">
        <v>27</v>
      </c>
      <c r="AA4" s="148"/>
      <c r="AB4" s="40" t="s">
        <v>59</v>
      </c>
      <c r="AC4" s="37" t="s">
        <v>65</v>
      </c>
    </row>
    <row r="5" spans="1:29" ht="13.5" thickBot="1">
      <c r="A5" s="155"/>
      <c r="B5" s="156"/>
      <c r="C5" s="157"/>
      <c r="D5" s="51" t="s">
        <v>29</v>
      </c>
      <c r="E5" s="52" t="s">
        <v>30</v>
      </c>
      <c r="F5" s="66" t="s">
        <v>29</v>
      </c>
      <c r="G5" s="67" t="s">
        <v>30</v>
      </c>
      <c r="H5" s="68" t="s">
        <v>29</v>
      </c>
      <c r="I5" s="69" t="s">
        <v>30</v>
      </c>
      <c r="J5" s="69" t="s">
        <v>29</v>
      </c>
      <c r="K5" s="69" t="s">
        <v>30</v>
      </c>
      <c r="L5" s="69" t="s">
        <v>29</v>
      </c>
      <c r="M5" s="69" t="s">
        <v>30</v>
      </c>
      <c r="N5" s="69" t="s">
        <v>29</v>
      </c>
      <c r="O5" s="69" t="s">
        <v>30</v>
      </c>
      <c r="P5" s="69" t="s">
        <v>29</v>
      </c>
      <c r="Q5" s="69" t="s">
        <v>30</v>
      </c>
      <c r="R5" s="69" t="s">
        <v>29</v>
      </c>
      <c r="S5" s="69" t="s">
        <v>30</v>
      </c>
      <c r="T5" s="69" t="s">
        <v>29</v>
      </c>
      <c r="U5" s="69" t="s">
        <v>30</v>
      </c>
      <c r="V5" s="69" t="s">
        <v>29</v>
      </c>
      <c r="W5" s="69" t="s">
        <v>30</v>
      </c>
      <c r="X5" s="69" t="s">
        <v>29</v>
      </c>
      <c r="Y5" s="69" t="s">
        <v>30</v>
      </c>
      <c r="Z5" s="69" t="s">
        <v>29</v>
      </c>
      <c r="AA5" s="70" t="s">
        <v>30</v>
      </c>
      <c r="AB5" s="71" t="s">
        <v>29</v>
      </c>
      <c r="AC5" s="72" t="s">
        <v>29</v>
      </c>
    </row>
    <row r="6" spans="1:29" ht="15" customHeight="1">
      <c r="A6" s="158" t="s">
        <v>1</v>
      </c>
      <c r="B6" s="159"/>
      <c r="C6" s="160"/>
      <c r="D6" s="24">
        <f>F6+H6</f>
        <v>1791.19</v>
      </c>
      <c r="E6" s="25">
        <f>G6+I6</f>
        <v>675.67</v>
      </c>
      <c r="F6" s="33"/>
      <c r="G6" s="20"/>
      <c r="H6" s="21">
        <f>J6+AB6+AC6</f>
        <v>1791.19</v>
      </c>
      <c r="I6" s="19">
        <f>K6+AB6+AC6</f>
        <v>675.67</v>
      </c>
      <c r="J6" s="19">
        <f>L6+N6+P6+R6+T6+V6+X6+Z6</f>
        <v>1791.19</v>
      </c>
      <c r="K6" s="19">
        <f>M6+O6+Q6+S6+U6+W6+Y6+AA6</f>
        <v>675.67</v>
      </c>
      <c r="L6" s="19">
        <v>1727.17</v>
      </c>
      <c r="M6" s="19">
        <v>640.16</v>
      </c>
      <c r="N6" s="19">
        <v>48.12</v>
      </c>
      <c r="O6" s="19">
        <v>33.45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>
        <v>15.9</v>
      </c>
      <c r="AA6" s="30">
        <v>2.06</v>
      </c>
      <c r="AB6" s="41"/>
      <c r="AC6" s="38"/>
    </row>
    <row r="7" spans="1:29" ht="15" customHeight="1">
      <c r="A7" s="145" t="s">
        <v>2</v>
      </c>
      <c r="B7" s="106"/>
      <c r="C7" s="146"/>
      <c r="D7" s="26">
        <f aca="true" t="shared" si="0" ref="D7:D30">F7+H7</f>
        <v>888.96</v>
      </c>
      <c r="E7" s="27">
        <f aca="true" t="shared" si="1" ref="E7:E30">G7+I7</f>
        <v>644.13</v>
      </c>
      <c r="F7" s="34"/>
      <c r="G7" s="9"/>
      <c r="H7" s="21">
        <f aca="true" t="shared" si="2" ref="H7:H30">J7+AB7+AC7</f>
        <v>888.96</v>
      </c>
      <c r="I7" s="19">
        <f aca="true" t="shared" si="3" ref="I7:I30">K7+AB7+AC7</f>
        <v>644.13</v>
      </c>
      <c r="J7" s="2">
        <f aca="true" t="shared" si="4" ref="J7:J31">L7+N7+P7+R7+T7+V7+X7+Z7</f>
        <v>875.0600000000001</v>
      </c>
      <c r="K7" s="2">
        <f aca="true" t="shared" si="5" ref="K7:K31">M7+O7+Q7+S7+U7+W7+Y7+AA7</f>
        <v>630.23</v>
      </c>
      <c r="L7" s="2">
        <v>864.22</v>
      </c>
      <c r="M7" s="2">
        <v>626.08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v>10.84</v>
      </c>
      <c r="AA7" s="31">
        <v>4.15</v>
      </c>
      <c r="AB7" s="42"/>
      <c r="AC7" s="39">
        <v>13.9</v>
      </c>
    </row>
    <row r="8" spans="1:29" ht="27" customHeight="1">
      <c r="A8" s="145" t="s">
        <v>4</v>
      </c>
      <c r="B8" s="106"/>
      <c r="C8" s="146"/>
      <c r="D8" s="26">
        <f t="shared" si="0"/>
        <v>2908.6300000000006</v>
      </c>
      <c r="E8" s="27">
        <f t="shared" si="1"/>
        <v>1678.37</v>
      </c>
      <c r="F8" s="34"/>
      <c r="G8" s="9"/>
      <c r="H8" s="21">
        <f t="shared" si="2"/>
        <v>2908.6300000000006</v>
      </c>
      <c r="I8" s="19">
        <f t="shared" si="3"/>
        <v>1678.37</v>
      </c>
      <c r="J8" s="2">
        <f t="shared" si="4"/>
        <v>2908.6300000000006</v>
      </c>
      <c r="K8" s="2">
        <f t="shared" si="5"/>
        <v>1678.37</v>
      </c>
      <c r="L8" s="2">
        <v>2505.19</v>
      </c>
      <c r="M8" s="2">
        <v>1646.86</v>
      </c>
      <c r="N8" s="2">
        <v>50.8</v>
      </c>
      <c r="O8" s="2">
        <v>24.87</v>
      </c>
      <c r="P8" s="2"/>
      <c r="Q8" s="2"/>
      <c r="R8" s="2">
        <v>89.57</v>
      </c>
      <c r="S8" s="2">
        <v>6.64</v>
      </c>
      <c r="T8" s="2"/>
      <c r="U8" s="2"/>
      <c r="V8" s="2">
        <v>241.94</v>
      </c>
      <c r="W8" s="2">
        <v>0</v>
      </c>
      <c r="X8" s="2">
        <v>21.13</v>
      </c>
      <c r="Y8" s="2">
        <v>0</v>
      </c>
      <c r="Z8" s="2"/>
      <c r="AA8" s="31"/>
      <c r="AB8" s="42"/>
      <c r="AC8" s="39"/>
    </row>
    <row r="9" spans="1:29" ht="15" customHeight="1">
      <c r="A9" s="142" t="s">
        <v>3</v>
      </c>
      <c r="B9" s="87"/>
      <c r="C9" s="141"/>
      <c r="D9" s="26">
        <f t="shared" si="0"/>
        <v>326.41</v>
      </c>
      <c r="E9" s="27">
        <f t="shared" si="1"/>
        <v>59.84</v>
      </c>
      <c r="F9" s="34"/>
      <c r="G9" s="9"/>
      <c r="H9" s="21">
        <f t="shared" si="2"/>
        <v>326.41</v>
      </c>
      <c r="I9" s="19">
        <f t="shared" si="3"/>
        <v>59.84</v>
      </c>
      <c r="J9" s="2">
        <f t="shared" si="4"/>
        <v>326.41</v>
      </c>
      <c r="K9" s="2">
        <f t="shared" si="5"/>
        <v>59.84</v>
      </c>
      <c r="L9" s="2"/>
      <c r="M9" s="2"/>
      <c r="N9" s="2"/>
      <c r="O9" s="2"/>
      <c r="P9" s="2">
        <v>326.41</v>
      </c>
      <c r="Q9" s="2">
        <v>59.84</v>
      </c>
      <c r="R9" s="2"/>
      <c r="S9" s="2"/>
      <c r="T9" s="2"/>
      <c r="U9" s="2"/>
      <c r="V9" s="2"/>
      <c r="W9" s="2"/>
      <c r="X9" s="2"/>
      <c r="Y9" s="2"/>
      <c r="Z9" s="2"/>
      <c r="AA9" s="31"/>
      <c r="AB9" s="42"/>
      <c r="AC9" s="39"/>
    </row>
    <row r="10" spans="1:29" ht="27" customHeight="1">
      <c r="A10" s="145" t="s">
        <v>5</v>
      </c>
      <c r="B10" s="106"/>
      <c r="C10" s="146"/>
      <c r="D10" s="26">
        <f t="shared" si="0"/>
        <v>1934.9599999999998</v>
      </c>
      <c r="E10" s="27">
        <f t="shared" si="1"/>
        <v>1084.1599999999999</v>
      </c>
      <c r="F10" s="34"/>
      <c r="G10" s="9"/>
      <c r="H10" s="21">
        <f t="shared" si="2"/>
        <v>1934.9599999999998</v>
      </c>
      <c r="I10" s="19">
        <f t="shared" si="3"/>
        <v>1084.1599999999999</v>
      </c>
      <c r="J10" s="2">
        <f t="shared" si="4"/>
        <v>1934.9599999999998</v>
      </c>
      <c r="K10" s="2">
        <f t="shared" si="5"/>
        <v>1084.1599999999999</v>
      </c>
      <c r="L10" s="2">
        <v>1759.6</v>
      </c>
      <c r="M10" s="2">
        <v>1037.86</v>
      </c>
      <c r="N10" s="2">
        <v>157.21</v>
      </c>
      <c r="O10" s="2">
        <v>44.43</v>
      </c>
      <c r="P10" s="2">
        <v>6.37</v>
      </c>
      <c r="Q10" s="2">
        <v>1.87</v>
      </c>
      <c r="R10" s="2"/>
      <c r="S10" s="2"/>
      <c r="T10" s="2"/>
      <c r="U10" s="2"/>
      <c r="V10" s="2"/>
      <c r="W10" s="2"/>
      <c r="X10" s="2"/>
      <c r="Y10" s="2"/>
      <c r="Z10" s="2">
        <v>11.78</v>
      </c>
      <c r="AA10" s="31">
        <v>0</v>
      </c>
      <c r="AB10" s="42"/>
      <c r="AC10" s="39"/>
    </row>
    <row r="11" spans="1:29" ht="27" customHeight="1">
      <c r="A11" s="145" t="s">
        <v>38</v>
      </c>
      <c r="B11" s="106"/>
      <c r="C11" s="146"/>
      <c r="D11" s="26">
        <f t="shared" si="0"/>
        <v>1684.5399999999997</v>
      </c>
      <c r="E11" s="27">
        <f t="shared" si="1"/>
        <v>1088.1200000000001</v>
      </c>
      <c r="F11" s="34"/>
      <c r="G11" s="9"/>
      <c r="H11" s="21">
        <f t="shared" si="2"/>
        <v>1684.5399999999997</v>
      </c>
      <c r="I11" s="19">
        <f t="shared" si="3"/>
        <v>1088.1200000000001</v>
      </c>
      <c r="J11" s="2">
        <f t="shared" si="4"/>
        <v>1684.5399999999997</v>
      </c>
      <c r="K11" s="2">
        <f t="shared" si="5"/>
        <v>1088.1200000000001</v>
      </c>
      <c r="L11" s="2">
        <v>1397.09</v>
      </c>
      <c r="M11" s="2">
        <v>925.99</v>
      </c>
      <c r="N11" s="2">
        <v>197.31</v>
      </c>
      <c r="O11" s="2">
        <v>130.62</v>
      </c>
      <c r="P11" s="2">
        <v>62.81</v>
      </c>
      <c r="Q11" s="2">
        <v>29.08</v>
      </c>
      <c r="R11" s="2">
        <v>27.33</v>
      </c>
      <c r="S11" s="2">
        <v>2.43</v>
      </c>
      <c r="T11" s="2"/>
      <c r="U11" s="2"/>
      <c r="V11" s="2"/>
      <c r="W11" s="2"/>
      <c r="X11" s="2"/>
      <c r="Y11" s="2"/>
      <c r="Z11" s="2"/>
      <c r="AA11" s="31"/>
      <c r="AB11" s="42"/>
      <c r="AC11" s="39"/>
    </row>
    <row r="12" spans="1:29" ht="15" customHeight="1">
      <c r="A12" s="145" t="s">
        <v>6</v>
      </c>
      <c r="B12" s="106"/>
      <c r="C12" s="146"/>
      <c r="D12" s="26">
        <f t="shared" si="0"/>
        <v>1599.15</v>
      </c>
      <c r="E12" s="27">
        <f t="shared" si="1"/>
        <v>1234.6</v>
      </c>
      <c r="F12" s="34"/>
      <c r="G12" s="9"/>
      <c r="H12" s="21">
        <f t="shared" si="2"/>
        <v>1599.15</v>
      </c>
      <c r="I12" s="19">
        <f t="shared" si="3"/>
        <v>1234.6</v>
      </c>
      <c r="J12" s="2">
        <f t="shared" si="4"/>
        <v>1599.15</v>
      </c>
      <c r="K12" s="2">
        <f t="shared" si="5"/>
        <v>1234.6</v>
      </c>
      <c r="L12" s="2">
        <v>1563.25</v>
      </c>
      <c r="M12" s="2">
        <v>1211.84</v>
      </c>
      <c r="N12" s="2"/>
      <c r="O12" s="2"/>
      <c r="P12" s="2">
        <v>25</v>
      </c>
      <c r="Q12" s="2">
        <v>20.33</v>
      </c>
      <c r="R12" s="2">
        <v>10.9</v>
      </c>
      <c r="S12" s="2">
        <v>2.43</v>
      </c>
      <c r="T12" s="2"/>
      <c r="U12" s="2"/>
      <c r="V12" s="2"/>
      <c r="W12" s="2"/>
      <c r="X12" s="2"/>
      <c r="Y12" s="2"/>
      <c r="Z12" s="2"/>
      <c r="AA12" s="31"/>
      <c r="AB12" s="42"/>
      <c r="AC12" s="39"/>
    </row>
    <row r="13" spans="1:29" ht="15" customHeight="1">
      <c r="A13" s="145" t="s">
        <v>7</v>
      </c>
      <c r="B13" s="106"/>
      <c r="C13" s="146"/>
      <c r="D13" s="26">
        <f t="shared" si="0"/>
        <v>605.7709999999998</v>
      </c>
      <c r="E13" s="27">
        <f t="shared" si="1"/>
        <v>429.64699999999993</v>
      </c>
      <c r="F13" s="34"/>
      <c r="G13" s="9"/>
      <c r="H13" s="21">
        <f t="shared" si="2"/>
        <v>605.7709999999998</v>
      </c>
      <c r="I13" s="19">
        <f t="shared" si="3"/>
        <v>429.64699999999993</v>
      </c>
      <c r="J13" s="2">
        <f t="shared" si="4"/>
        <v>605.7709999999998</v>
      </c>
      <c r="K13" s="2">
        <f t="shared" si="5"/>
        <v>429.64699999999993</v>
      </c>
      <c r="L13" s="2">
        <v>562.635</v>
      </c>
      <c r="M13" s="2">
        <v>416.589</v>
      </c>
      <c r="N13" s="2"/>
      <c r="O13" s="2"/>
      <c r="P13" s="2">
        <v>5.429</v>
      </c>
      <c r="Q13" s="2">
        <v>2.226</v>
      </c>
      <c r="R13" s="2">
        <v>19.31</v>
      </c>
      <c r="S13" s="2">
        <v>5.289</v>
      </c>
      <c r="T13" s="2"/>
      <c r="U13" s="2"/>
      <c r="V13" s="2">
        <v>10.228</v>
      </c>
      <c r="W13" s="2">
        <v>4.852</v>
      </c>
      <c r="X13" s="2">
        <v>4.4</v>
      </c>
      <c r="Y13" s="2">
        <v>0</v>
      </c>
      <c r="Z13" s="2">
        <v>3.769</v>
      </c>
      <c r="AA13" s="31">
        <v>0.691</v>
      </c>
      <c r="AB13" s="42"/>
      <c r="AC13" s="39"/>
    </row>
    <row r="14" spans="1:29" ht="15" customHeight="1">
      <c r="A14" s="145" t="s">
        <v>8</v>
      </c>
      <c r="B14" s="106"/>
      <c r="C14" s="146"/>
      <c r="D14" s="26">
        <f t="shared" si="0"/>
        <v>2692.1200599999997</v>
      </c>
      <c r="E14" s="27">
        <f t="shared" si="1"/>
        <v>996.9461399999999</v>
      </c>
      <c r="F14" s="34"/>
      <c r="G14" s="9"/>
      <c r="H14" s="21">
        <f t="shared" si="2"/>
        <v>2692.1200599999997</v>
      </c>
      <c r="I14" s="19">
        <f t="shared" si="3"/>
        <v>996.9461399999999</v>
      </c>
      <c r="J14" s="2">
        <f t="shared" si="4"/>
        <v>2688.7650599999997</v>
      </c>
      <c r="K14" s="2">
        <f t="shared" si="5"/>
        <v>993.5911399999999</v>
      </c>
      <c r="L14" s="2">
        <v>1894.68114</v>
      </c>
      <c r="M14" s="2">
        <v>792.54214</v>
      </c>
      <c r="N14" s="2">
        <v>362.46</v>
      </c>
      <c r="O14" s="2">
        <v>138.701</v>
      </c>
      <c r="P14" s="2">
        <v>77.7651</v>
      </c>
      <c r="Q14" s="2">
        <v>35.65076</v>
      </c>
      <c r="R14" s="2">
        <v>25.866</v>
      </c>
      <c r="S14" s="2">
        <v>2.084</v>
      </c>
      <c r="T14" s="2">
        <v>108.81424</v>
      </c>
      <c r="U14" s="2">
        <v>20.39724</v>
      </c>
      <c r="V14" s="2">
        <v>12.299</v>
      </c>
      <c r="W14" s="2">
        <v>1.079</v>
      </c>
      <c r="X14" s="2">
        <v>164.88598</v>
      </c>
      <c r="Y14" s="2">
        <v>0</v>
      </c>
      <c r="Z14" s="2">
        <v>41.9936</v>
      </c>
      <c r="AA14" s="31">
        <v>3.137</v>
      </c>
      <c r="AB14" s="42">
        <v>3.355</v>
      </c>
      <c r="AC14" s="39"/>
    </row>
    <row r="15" spans="1:29" ht="15" customHeight="1">
      <c r="A15" s="145" t="s">
        <v>9</v>
      </c>
      <c r="B15" s="106"/>
      <c r="C15" s="146"/>
      <c r="D15" s="26">
        <f t="shared" si="0"/>
        <v>1081.99837</v>
      </c>
      <c r="E15" s="27">
        <f t="shared" si="1"/>
        <v>382.73471</v>
      </c>
      <c r="F15" s="34"/>
      <c r="G15" s="9"/>
      <c r="H15" s="21">
        <f t="shared" si="2"/>
        <v>1081.99837</v>
      </c>
      <c r="I15" s="19">
        <f t="shared" si="3"/>
        <v>382.73471</v>
      </c>
      <c r="J15" s="2">
        <f t="shared" si="4"/>
        <v>1081.99837</v>
      </c>
      <c r="K15" s="2">
        <f t="shared" si="5"/>
        <v>382.73471</v>
      </c>
      <c r="L15" s="2">
        <v>732.57028</v>
      </c>
      <c r="M15" s="2">
        <v>369.62735</v>
      </c>
      <c r="N15" s="2">
        <v>38.47664</v>
      </c>
      <c r="O15" s="2">
        <v>10.73563</v>
      </c>
      <c r="P15" s="2"/>
      <c r="Q15" s="2"/>
      <c r="R15" s="2"/>
      <c r="S15" s="7"/>
      <c r="T15" s="2">
        <v>19.21587</v>
      </c>
      <c r="U15" s="2">
        <v>2.37173</v>
      </c>
      <c r="V15" s="2"/>
      <c r="W15" s="7"/>
      <c r="X15" s="2">
        <v>73.49985</v>
      </c>
      <c r="Y15" s="2">
        <v>0</v>
      </c>
      <c r="Z15" s="2">
        <v>218.23573</v>
      </c>
      <c r="AA15" s="31">
        <v>0</v>
      </c>
      <c r="AB15" s="42"/>
      <c r="AC15" s="39"/>
    </row>
    <row r="16" spans="1:29" ht="15" customHeight="1">
      <c r="A16" s="145" t="s">
        <v>10</v>
      </c>
      <c r="B16" s="106"/>
      <c r="C16" s="146"/>
      <c r="D16" s="26">
        <f t="shared" si="0"/>
        <v>8036.2135100000005</v>
      </c>
      <c r="E16" s="27">
        <f t="shared" si="1"/>
        <v>7056.150800000001</v>
      </c>
      <c r="F16" s="34">
        <v>16.92475</v>
      </c>
      <c r="G16" s="9">
        <v>0</v>
      </c>
      <c r="H16" s="21">
        <f t="shared" si="2"/>
        <v>8019.28876</v>
      </c>
      <c r="I16" s="19">
        <f t="shared" si="3"/>
        <v>7056.150800000001</v>
      </c>
      <c r="J16" s="2">
        <f t="shared" si="4"/>
        <v>8019.28876</v>
      </c>
      <c r="K16" s="2">
        <f t="shared" si="5"/>
        <v>7056.150800000001</v>
      </c>
      <c r="L16" s="2">
        <v>7152.72715</v>
      </c>
      <c r="M16" s="2">
        <v>6698.52897</v>
      </c>
      <c r="N16" s="2"/>
      <c r="O16" s="2"/>
      <c r="P16" s="2">
        <v>270.0303</v>
      </c>
      <c r="Q16" s="2">
        <v>188.72984</v>
      </c>
      <c r="R16" s="2">
        <v>60.55156</v>
      </c>
      <c r="S16" s="2">
        <v>0</v>
      </c>
      <c r="T16" s="2"/>
      <c r="U16" s="2"/>
      <c r="V16" s="2">
        <v>163.7641</v>
      </c>
      <c r="W16" s="2">
        <v>95.41772</v>
      </c>
      <c r="X16" s="2">
        <v>173.63504</v>
      </c>
      <c r="Y16" s="2">
        <v>37.31421</v>
      </c>
      <c r="Z16" s="2">
        <v>198.58061</v>
      </c>
      <c r="AA16" s="31">
        <v>36.16006</v>
      </c>
      <c r="AB16" s="42"/>
      <c r="AC16" s="39"/>
    </row>
    <row r="17" spans="1:29" ht="15" customHeight="1">
      <c r="A17" s="145" t="s">
        <v>11</v>
      </c>
      <c r="B17" s="106"/>
      <c r="C17" s="146"/>
      <c r="D17" s="26">
        <f t="shared" si="0"/>
        <v>3253.1766700000003</v>
      </c>
      <c r="E17" s="27">
        <f t="shared" si="1"/>
        <v>1858.9583000000002</v>
      </c>
      <c r="F17" s="34">
        <v>4.13162</v>
      </c>
      <c r="G17" s="9">
        <v>0</v>
      </c>
      <c r="H17" s="21">
        <f t="shared" si="2"/>
        <v>3249.04505</v>
      </c>
      <c r="I17" s="19">
        <f t="shared" si="3"/>
        <v>1858.9583000000002</v>
      </c>
      <c r="J17" s="2">
        <f t="shared" si="4"/>
        <v>3249.04505</v>
      </c>
      <c r="K17" s="2">
        <f t="shared" si="5"/>
        <v>1858.9583000000002</v>
      </c>
      <c r="L17" s="2">
        <v>1841.4935</v>
      </c>
      <c r="M17" s="2">
        <v>1179.2097</v>
      </c>
      <c r="N17" s="2">
        <v>766.8259</v>
      </c>
      <c r="O17" s="2">
        <v>477.74242</v>
      </c>
      <c r="P17" s="2">
        <v>120.0406</v>
      </c>
      <c r="Q17" s="2">
        <v>65.42958</v>
      </c>
      <c r="R17" s="2">
        <v>81.83575</v>
      </c>
      <c r="S17" s="2">
        <v>20.7044</v>
      </c>
      <c r="T17" s="2">
        <v>56</v>
      </c>
      <c r="U17" s="2">
        <v>13.97476</v>
      </c>
      <c r="V17" s="2">
        <v>173.6863</v>
      </c>
      <c r="W17" s="2">
        <v>77.18038</v>
      </c>
      <c r="X17" s="2">
        <v>164.805</v>
      </c>
      <c r="Y17" s="2">
        <v>18.69551</v>
      </c>
      <c r="Z17" s="2">
        <v>44.358</v>
      </c>
      <c r="AA17" s="31">
        <v>6.02155</v>
      </c>
      <c r="AB17" s="42"/>
      <c r="AC17" s="39"/>
    </row>
    <row r="18" spans="1:29" ht="15" customHeight="1">
      <c r="A18" s="145" t="s">
        <v>12</v>
      </c>
      <c r="B18" s="106"/>
      <c r="C18" s="146"/>
      <c r="D18" s="26">
        <f t="shared" si="0"/>
        <v>522.82866</v>
      </c>
      <c r="E18" s="27">
        <f t="shared" si="1"/>
        <v>46.18483</v>
      </c>
      <c r="F18" s="34">
        <v>32.20769</v>
      </c>
      <c r="G18" s="35">
        <v>0</v>
      </c>
      <c r="H18" s="21">
        <f t="shared" si="2"/>
        <v>490.62097</v>
      </c>
      <c r="I18" s="19">
        <f t="shared" si="3"/>
        <v>46.18483</v>
      </c>
      <c r="J18" s="2">
        <f t="shared" si="4"/>
        <v>490.62097</v>
      </c>
      <c r="K18" s="2">
        <f t="shared" si="5"/>
        <v>46.18483</v>
      </c>
      <c r="L18" s="2"/>
      <c r="M18" s="2"/>
      <c r="N18" s="2"/>
      <c r="O18" s="2"/>
      <c r="P18" s="2"/>
      <c r="Q18" s="2"/>
      <c r="R18" s="2">
        <v>379.1517</v>
      </c>
      <c r="S18" s="2">
        <v>32.27771</v>
      </c>
      <c r="T18" s="2"/>
      <c r="U18" s="2"/>
      <c r="V18" s="2">
        <v>30.5886</v>
      </c>
      <c r="W18" s="2">
        <v>12.0055</v>
      </c>
      <c r="X18" s="2">
        <v>24.5</v>
      </c>
      <c r="Y18" s="2">
        <v>1.4583</v>
      </c>
      <c r="Z18" s="2">
        <v>56.38067</v>
      </c>
      <c r="AA18" s="31">
        <v>0.44332</v>
      </c>
      <c r="AB18" s="42"/>
      <c r="AC18" s="39"/>
    </row>
    <row r="19" spans="1:29" ht="27" customHeight="1">
      <c r="A19" s="145" t="s">
        <v>47</v>
      </c>
      <c r="B19" s="106"/>
      <c r="C19" s="146"/>
      <c r="D19" s="26">
        <f t="shared" si="0"/>
        <v>9.9145</v>
      </c>
      <c r="E19" s="27">
        <f t="shared" si="1"/>
        <v>0.90333</v>
      </c>
      <c r="F19" s="34"/>
      <c r="G19" s="9"/>
      <c r="H19" s="21">
        <f t="shared" si="2"/>
        <v>9.9145</v>
      </c>
      <c r="I19" s="19">
        <f t="shared" si="3"/>
        <v>0.90333</v>
      </c>
      <c r="J19" s="2">
        <f t="shared" si="4"/>
        <v>9.9145</v>
      </c>
      <c r="K19" s="2">
        <f t="shared" si="5"/>
        <v>0.90333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9.9145</v>
      </c>
      <c r="AA19" s="31">
        <v>0.90333</v>
      </c>
      <c r="AB19" s="42"/>
      <c r="AC19" s="39"/>
    </row>
    <row r="20" spans="1:29" ht="27" customHeight="1">
      <c r="A20" s="145" t="s">
        <v>13</v>
      </c>
      <c r="B20" s="106"/>
      <c r="C20" s="146"/>
      <c r="D20" s="26">
        <f t="shared" si="0"/>
        <v>1007.5069300000001</v>
      </c>
      <c r="E20" s="27">
        <f t="shared" si="1"/>
        <v>690.46776</v>
      </c>
      <c r="F20" s="34"/>
      <c r="G20" s="9"/>
      <c r="H20" s="21">
        <f t="shared" si="2"/>
        <v>1007.5069300000001</v>
      </c>
      <c r="I20" s="19">
        <f t="shared" si="3"/>
        <v>690.46776</v>
      </c>
      <c r="J20" s="2">
        <f t="shared" si="4"/>
        <v>1007.5069300000001</v>
      </c>
      <c r="K20" s="2">
        <f t="shared" si="5"/>
        <v>690.46776</v>
      </c>
      <c r="L20" s="2">
        <v>833.10481</v>
      </c>
      <c r="M20" s="2">
        <v>662.95391</v>
      </c>
      <c r="N20" s="2">
        <v>32.67533</v>
      </c>
      <c r="O20" s="2">
        <v>17.43575</v>
      </c>
      <c r="P20" s="2">
        <v>4.173</v>
      </c>
      <c r="Q20" s="2">
        <v>0.4868</v>
      </c>
      <c r="R20" s="2">
        <v>21.08948</v>
      </c>
      <c r="S20" s="2">
        <v>9.5913</v>
      </c>
      <c r="T20" s="2"/>
      <c r="U20" s="2"/>
      <c r="V20" s="2">
        <v>17.95558</v>
      </c>
      <c r="W20" s="2">
        <v>0</v>
      </c>
      <c r="X20" s="2">
        <v>98.50873</v>
      </c>
      <c r="Y20" s="2">
        <v>0</v>
      </c>
      <c r="Z20" s="2"/>
      <c r="AA20" s="31"/>
      <c r="AB20" s="42"/>
      <c r="AC20" s="39"/>
    </row>
    <row r="21" spans="1:29" ht="27" customHeight="1">
      <c r="A21" s="145" t="s">
        <v>14</v>
      </c>
      <c r="B21" s="106"/>
      <c r="C21" s="146"/>
      <c r="D21" s="26">
        <f t="shared" si="0"/>
        <v>11.073730000000001</v>
      </c>
      <c r="E21" s="27">
        <f t="shared" si="1"/>
        <v>3.9153399999999996</v>
      </c>
      <c r="F21" s="34">
        <v>5.57397</v>
      </c>
      <c r="G21" s="9">
        <v>0.52382</v>
      </c>
      <c r="H21" s="21">
        <f t="shared" si="2"/>
        <v>5.49976</v>
      </c>
      <c r="I21" s="19">
        <f t="shared" si="3"/>
        <v>3.39152</v>
      </c>
      <c r="J21" s="2">
        <f t="shared" si="4"/>
        <v>5.49976</v>
      </c>
      <c r="K21" s="2">
        <f t="shared" si="5"/>
        <v>3.39152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>
        <v>5.49976</v>
      </c>
      <c r="W21" s="2">
        <v>3.39152</v>
      </c>
      <c r="X21" s="2"/>
      <c r="Y21" s="2"/>
      <c r="Z21" s="2"/>
      <c r="AA21" s="31"/>
      <c r="AB21" s="42"/>
      <c r="AC21" s="39"/>
    </row>
    <row r="22" spans="1:29" ht="15" customHeight="1">
      <c r="A22" s="145" t="s">
        <v>15</v>
      </c>
      <c r="B22" s="106"/>
      <c r="C22" s="146"/>
      <c r="D22" s="26">
        <f t="shared" si="0"/>
        <v>935.4302000000001</v>
      </c>
      <c r="E22" s="27">
        <f t="shared" si="1"/>
        <v>398.25289000000004</v>
      </c>
      <c r="F22" s="34"/>
      <c r="G22" s="9"/>
      <c r="H22" s="21">
        <f t="shared" si="2"/>
        <v>935.4302000000001</v>
      </c>
      <c r="I22" s="19">
        <f t="shared" si="3"/>
        <v>398.25289000000004</v>
      </c>
      <c r="J22" s="2">
        <f t="shared" si="4"/>
        <v>935.4302000000001</v>
      </c>
      <c r="K22" s="2">
        <f t="shared" si="5"/>
        <v>398.25289000000004</v>
      </c>
      <c r="L22" s="2">
        <v>803.44</v>
      </c>
      <c r="M22" s="2">
        <v>324.72367</v>
      </c>
      <c r="N22" s="2">
        <v>82.793</v>
      </c>
      <c r="O22" s="2">
        <v>59.40397</v>
      </c>
      <c r="P22" s="2">
        <v>3.797</v>
      </c>
      <c r="Q22" s="2">
        <v>1.42407</v>
      </c>
      <c r="R22" s="2">
        <v>13.5012</v>
      </c>
      <c r="S22" s="2">
        <v>8.68664</v>
      </c>
      <c r="T22" s="2"/>
      <c r="U22" s="2"/>
      <c r="V22" s="2">
        <v>16.211</v>
      </c>
      <c r="W22" s="2">
        <v>4.01454</v>
      </c>
      <c r="X22" s="2">
        <v>15.688</v>
      </c>
      <c r="Y22" s="2">
        <v>0</v>
      </c>
      <c r="Z22" s="2"/>
      <c r="AA22" s="31"/>
      <c r="AB22" s="42"/>
      <c r="AC22" s="39"/>
    </row>
    <row r="23" spans="1:29" ht="15" customHeight="1">
      <c r="A23" s="145" t="s">
        <v>16</v>
      </c>
      <c r="B23" s="106"/>
      <c r="C23" s="146"/>
      <c r="D23" s="26">
        <f t="shared" si="0"/>
        <v>0</v>
      </c>
      <c r="E23" s="27">
        <f t="shared" si="1"/>
        <v>0</v>
      </c>
      <c r="F23" s="34"/>
      <c r="G23" s="9"/>
      <c r="H23" s="21">
        <f t="shared" si="2"/>
        <v>0</v>
      </c>
      <c r="I23" s="19">
        <f t="shared" si="3"/>
        <v>0</v>
      </c>
      <c r="J23" s="2">
        <f t="shared" si="4"/>
        <v>0</v>
      </c>
      <c r="K23" s="2">
        <f t="shared" si="5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31"/>
      <c r="AB23" s="42"/>
      <c r="AC23" s="39"/>
    </row>
    <row r="24" spans="1:29" ht="15" customHeight="1">
      <c r="A24" s="142" t="s">
        <v>39</v>
      </c>
      <c r="B24" s="87"/>
      <c r="C24" s="141"/>
      <c r="D24" s="26">
        <f t="shared" si="0"/>
        <v>0</v>
      </c>
      <c r="E24" s="27">
        <f t="shared" si="1"/>
        <v>0</v>
      </c>
      <c r="F24" s="34"/>
      <c r="G24" s="9"/>
      <c r="H24" s="21">
        <f t="shared" si="2"/>
        <v>0</v>
      </c>
      <c r="I24" s="19">
        <f t="shared" si="3"/>
        <v>0</v>
      </c>
      <c r="J24" s="2">
        <f t="shared" si="4"/>
        <v>0</v>
      </c>
      <c r="K24" s="2">
        <f t="shared" si="5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31"/>
      <c r="AB24" s="42"/>
      <c r="AC24" s="39"/>
    </row>
    <row r="25" spans="1:29" ht="15" customHeight="1">
      <c r="A25" s="142" t="s">
        <v>41</v>
      </c>
      <c r="B25" s="87"/>
      <c r="C25" s="141"/>
      <c r="D25" s="26">
        <f t="shared" si="0"/>
        <v>67.99663000000001</v>
      </c>
      <c r="E25" s="27">
        <f t="shared" si="1"/>
        <v>0</v>
      </c>
      <c r="F25" s="34"/>
      <c r="G25" s="9"/>
      <c r="H25" s="21">
        <f t="shared" si="2"/>
        <v>67.99663000000001</v>
      </c>
      <c r="I25" s="19">
        <f t="shared" si="3"/>
        <v>0</v>
      </c>
      <c r="J25" s="2">
        <f t="shared" si="4"/>
        <v>67.99663000000001</v>
      </c>
      <c r="K25" s="2">
        <f t="shared" si="5"/>
        <v>0</v>
      </c>
      <c r="L25" s="2"/>
      <c r="M25" s="2"/>
      <c r="N25" s="2"/>
      <c r="O25" s="2"/>
      <c r="P25" s="2"/>
      <c r="Q25" s="2"/>
      <c r="R25" s="2">
        <v>28.4483</v>
      </c>
      <c r="S25" s="2">
        <v>0</v>
      </c>
      <c r="T25" s="2">
        <v>6.3627</v>
      </c>
      <c r="U25" s="2">
        <v>0</v>
      </c>
      <c r="V25" s="2"/>
      <c r="W25" s="2"/>
      <c r="X25" s="2">
        <v>33.18563</v>
      </c>
      <c r="Y25" s="2">
        <v>0</v>
      </c>
      <c r="Z25" s="2"/>
      <c r="AA25" s="31"/>
      <c r="AB25" s="42"/>
      <c r="AC25" s="39"/>
    </row>
    <row r="26" spans="1:29" ht="15" customHeight="1">
      <c r="A26" s="142" t="s">
        <v>40</v>
      </c>
      <c r="B26" s="87"/>
      <c r="C26" s="141"/>
      <c r="D26" s="26">
        <f t="shared" si="0"/>
        <v>623.12621</v>
      </c>
      <c r="E26" s="27">
        <f t="shared" si="1"/>
        <v>6.12915</v>
      </c>
      <c r="F26" s="34"/>
      <c r="G26" s="9"/>
      <c r="H26" s="21">
        <f t="shared" si="2"/>
        <v>623.12621</v>
      </c>
      <c r="I26" s="19">
        <f t="shared" si="3"/>
        <v>6.12915</v>
      </c>
      <c r="J26" s="2">
        <f t="shared" si="4"/>
        <v>623.12621</v>
      </c>
      <c r="K26" s="2">
        <f t="shared" si="5"/>
        <v>6.12915</v>
      </c>
      <c r="L26" s="2">
        <v>6.21434</v>
      </c>
      <c r="M26" s="2">
        <v>0.6217</v>
      </c>
      <c r="N26" s="2"/>
      <c r="O26" s="2"/>
      <c r="P26" s="2"/>
      <c r="Q26" s="2"/>
      <c r="R26" s="2">
        <v>589.18187</v>
      </c>
      <c r="S26" s="2">
        <v>5.50745</v>
      </c>
      <c r="T26" s="2"/>
      <c r="U26" s="2"/>
      <c r="V26" s="2"/>
      <c r="W26" s="2"/>
      <c r="X26" s="2">
        <v>27.73</v>
      </c>
      <c r="Y26" s="2">
        <v>0</v>
      </c>
      <c r="Z26" s="2"/>
      <c r="AA26" s="31"/>
      <c r="AB26" s="42"/>
      <c r="AC26" s="39"/>
    </row>
    <row r="27" spans="1:29" ht="15" customHeight="1">
      <c r="A27" s="142" t="s">
        <v>42</v>
      </c>
      <c r="B27" s="87"/>
      <c r="C27" s="141"/>
      <c r="D27" s="26">
        <f t="shared" si="0"/>
        <v>490.86895000000004</v>
      </c>
      <c r="E27" s="27">
        <f t="shared" si="1"/>
        <v>96.70415</v>
      </c>
      <c r="F27" s="34"/>
      <c r="G27" s="9"/>
      <c r="H27" s="21">
        <f t="shared" si="2"/>
        <v>490.86895000000004</v>
      </c>
      <c r="I27" s="19">
        <f t="shared" si="3"/>
        <v>96.70415</v>
      </c>
      <c r="J27" s="2">
        <f t="shared" si="4"/>
        <v>490.86895000000004</v>
      </c>
      <c r="K27" s="2">
        <f t="shared" si="5"/>
        <v>96.70415</v>
      </c>
      <c r="L27" s="2">
        <v>285.25</v>
      </c>
      <c r="M27" s="2">
        <v>93.93</v>
      </c>
      <c r="N27" s="2">
        <v>26.24</v>
      </c>
      <c r="O27" s="2">
        <v>1.083</v>
      </c>
      <c r="P27" s="2"/>
      <c r="Q27" s="2"/>
      <c r="R27" s="2"/>
      <c r="S27" s="2"/>
      <c r="T27" s="2">
        <v>87.83915</v>
      </c>
      <c r="U27" s="2">
        <v>1.69115</v>
      </c>
      <c r="V27" s="2"/>
      <c r="W27" s="2"/>
      <c r="X27" s="2">
        <v>91.5398</v>
      </c>
      <c r="Y27" s="2">
        <v>0</v>
      </c>
      <c r="Z27" s="2"/>
      <c r="AA27" s="31"/>
      <c r="AB27" s="42"/>
      <c r="AC27" s="39"/>
    </row>
    <row r="28" spans="1:29" ht="15" customHeight="1">
      <c r="A28" s="142" t="s">
        <v>43</v>
      </c>
      <c r="B28" s="87"/>
      <c r="C28" s="141"/>
      <c r="D28" s="26">
        <f t="shared" si="0"/>
        <v>14486.44004</v>
      </c>
      <c r="E28" s="27">
        <f t="shared" si="1"/>
        <v>3007.88098</v>
      </c>
      <c r="F28" s="34">
        <v>125.46171</v>
      </c>
      <c r="G28" s="9">
        <v>27.21138</v>
      </c>
      <c r="H28" s="21">
        <f t="shared" si="2"/>
        <v>14360.97833</v>
      </c>
      <c r="I28" s="19">
        <f t="shared" si="3"/>
        <v>2980.6695999999997</v>
      </c>
      <c r="J28" s="2">
        <f t="shared" si="4"/>
        <v>14360.97833</v>
      </c>
      <c r="K28" s="2">
        <f t="shared" si="5"/>
        <v>2980.6695999999997</v>
      </c>
      <c r="L28" s="2">
        <v>6778.94643</v>
      </c>
      <c r="M28" s="2">
        <v>2128.82913</v>
      </c>
      <c r="N28" s="2">
        <v>396.34216</v>
      </c>
      <c r="O28" s="2">
        <v>43.23709</v>
      </c>
      <c r="P28" s="2">
        <v>75.24084</v>
      </c>
      <c r="Q28" s="2">
        <v>6.03264</v>
      </c>
      <c r="R28" s="2">
        <v>638.71694</v>
      </c>
      <c r="S28" s="2">
        <v>180.62376</v>
      </c>
      <c r="T28" s="2"/>
      <c r="U28" s="2"/>
      <c r="V28" s="2">
        <v>286.83482</v>
      </c>
      <c r="W28" s="2">
        <v>7.66079</v>
      </c>
      <c r="X28" s="2">
        <v>219.92651</v>
      </c>
      <c r="Y28" s="2">
        <v>158.51343</v>
      </c>
      <c r="Z28" s="2">
        <v>5964.97063</v>
      </c>
      <c r="AA28" s="31">
        <v>455.77276</v>
      </c>
      <c r="AB28" s="42"/>
      <c r="AC28" s="39"/>
    </row>
    <row r="29" spans="1:29" ht="15" customHeight="1">
      <c r="A29" s="142" t="s">
        <v>58</v>
      </c>
      <c r="B29" s="90"/>
      <c r="C29" s="107"/>
      <c r="D29" s="26">
        <f t="shared" si="0"/>
        <v>115.413</v>
      </c>
      <c r="E29" s="27">
        <f t="shared" si="1"/>
        <v>3.844</v>
      </c>
      <c r="F29" s="34"/>
      <c r="G29" s="9"/>
      <c r="H29" s="21">
        <f t="shared" si="2"/>
        <v>115.413</v>
      </c>
      <c r="I29" s="19">
        <f t="shared" si="3"/>
        <v>3.844</v>
      </c>
      <c r="J29" s="2">
        <f t="shared" si="4"/>
        <v>115.413</v>
      </c>
      <c r="K29" s="2">
        <f t="shared" si="5"/>
        <v>3.844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>
        <v>115.413</v>
      </c>
      <c r="AA29" s="31">
        <v>3.844</v>
      </c>
      <c r="AB29" s="42"/>
      <c r="AC29" s="39"/>
    </row>
    <row r="30" spans="1:29" ht="15" customHeight="1" thickBot="1">
      <c r="A30" s="143" t="s">
        <v>17</v>
      </c>
      <c r="B30" s="105"/>
      <c r="C30" s="144"/>
      <c r="D30" s="28">
        <f t="shared" si="0"/>
        <v>51500.46654</v>
      </c>
      <c r="E30" s="29">
        <f t="shared" si="1"/>
        <v>50183.37175</v>
      </c>
      <c r="F30" s="36">
        <v>68.45158</v>
      </c>
      <c r="G30" s="11">
        <v>22.59898</v>
      </c>
      <c r="H30" s="21">
        <f t="shared" si="2"/>
        <v>51432.01496</v>
      </c>
      <c r="I30" s="19">
        <f t="shared" si="3"/>
        <v>50160.772769999996</v>
      </c>
      <c r="J30" s="18">
        <f t="shared" si="4"/>
        <v>8471.772229999999</v>
      </c>
      <c r="K30" s="18">
        <f t="shared" si="5"/>
        <v>7200.53004</v>
      </c>
      <c r="L30" s="18">
        <v>1661.23862</v>
      </c>
      <c r="M30" s="18">
        <v>1456.17629</v>
      </c>
      <c r="N30" s="18">
        <v>4950.83743</v>
      </c>
      <c r="O30" s="18">
        <v>4800.70892</v>
      </c>
      <c r="P30" s="18"/>
      <c r="Q30" s="18"/>
      <c r="R30" s="18">
        <v>723.87521</v>
      </c>
      <c r="S30" s="18">
        <v>108.35525</v>
      </c>
      <c r="T30" s="18">
        <v>885.7637</v>
      </c>
      <c r="U30" s="18">
        <v>738.13642</v>
      </c>
      <c r="V30" s="18"/>
      <c r="W30" s="18"/>
      <c r="X30" s="18">
        <v>87.642</v>
      </c>
      <c r="Y30" s="18">
        <v>28.59393</v>
      </c>
      <c r="Z30" s="18">
        <v>162.41527</v>
      </c>
      <c r="AA30" s="32">
        <v>68.55923</v>
      </c>
      <c r="AB30" s="2">
        <v>42960.24273</v>
      </c>
      <c r="AC30" s="43"/>
    </row>
    <row r="31" spans="1:29" s="4" customFormat="1" ht="21" customHeight="1" thickBot="1">
      <c r="A31" s="114" t="s">
        <v>18</v>
      </c>
      <c r="B31" s="115"/>
      <c r="C31" s="116"/>
      <c r="D31" s="55">
        <f aca="true" t="shared" si="6" ref="D31:I31">SUM(D6:D30)</f>
        <v>96574.185</v>
      </c>
      <c r="E31" s="56">
        <f t="shared" si="6"/>
        <v>71626.98113</v>
      </c>
      <c r="F31" s="55">
        <f t="shared" si="6"/>
        <v>252.75132</v>
      </c>
      <c r="G31" s="56">
        <f t="shared" si="6"/>
        <v>50.33418</v>
      </c>
      <c r="H31" s="57">
        <f t="shared" si="6"/>
        <v>96321.43367999999</v>
      </c>
      <c r="I31" s="58">
        <f t="shared" si="6"/>
        <v>71576.64695</v>
      </c>
      <c r="J31" s="59">
        <f t="shared" si="4"/>
        <v>53343.93595</v>
      </c>
      <c r="K31" s="59">
        <f t="shared" si="5"/>
        <v>28599.149219999992</v>
      </c>
      <c r="L31" s="58">
        <f aca="true" t="shared" si="7" ref="L31:AB31">SUM(L6:L30)</f>
        <v>32368.82127</v>
      </c>
      <c r="M31" s="58">
        <f t="shared" si="7"/>
        <v>20212.521859999997</v>
      </c>
      <c r="N31" s="58">
        <f t="shared" si="7"/>
        <v>7110.090459999999</v>
      </c>
      <c r="O31" s="58">
        <f t="shared" si="7"/>
        <v>5782.41778</v>
      </c>
      <c r="P31" s="58">
        <f t="shared" si="7"/>
        <v>977.0658400000001</v>
      </c>
      <c r="Q31" s="58">
        <f t="shared" si="7"/>
        <v>411.09968999999995</v>
      </c>
      <c r="R31" s="58">
        <f t="shared" si="7"/>
        <v>2709.32801</v>
      </c>
      <c r="S31" s="58">
        <f t="shared" si="7"/>
        <v>384.61951000000005</v>
      </c>
      <c r="T31" s="58">
        <f t="shared" si="7"/>
        <v>1163.99566</v>
      </c>
      <c r="U31" s="58">
        <f t="shared" si="7"/>
        <v>776.5713000000001</v>
      </c>
      <c r="V31" s="58">
        <f t="shared" si="7"/>
        <v>959.0071600000001</v>
      </c>
      <c r="W31" s="58">
        <f t="shared" si="7"/>
        <v>205.60145000000003</v>
      </c>
      <c r="X31" s="58">
        <f t="shared" si="7"/>
        <v>1201.07654</v>
      </c>
      <c r="Y31" s="58">
        <f t="shared" si="7"/>
        <v>244.57538</v>
      </c>
      <c r="Z31" s="58">
        <f t="shared" si="7"/>
        <v>6854.551009999999</v>
      </c>
      <c r="AA31" s="60">
        <f t="shared" si="7"/>
        <v>581.74225</v>
      </c>
      <c r="AB31" s="61">
        <f t="shared" si="7"/>
        <v>42963.59773</v>
      </c>
      <c r="AC31" s="62">
        <f>SUM(AC6:AC30)</f>
        <v>13.9</v>
      </c>
    </row>
    <row r="32" ht="12.75">
      <c r="D32" s="5"/>
    </row>
  </sheetData>
  <mergeCells count="39">
    <mergeCell ref="A23:C23"/>
    <mergeCell ref="A25:C25"/>
    <mergeCell ref="A11:C11"/>
    <mergeCell ref="A13:C13"/>
    <mergeCell ref="A14:C14"/>
    <mergeCell ref="A15:C15"/>
    <mergeCell ref="A12:C12"/>
    <mergeCell ref="A20:C20"/>
    <mergeCell ref="A19:C19"/>
    <mergeCell ref="A22:C22"/>
    <mergeCell ref="A16:C16"/>
    <mergeCell ref="L4:M4"/>
    <mergeCell ref="J4:K4"/>
    <mergeCell ref="H4:I4"/>
    <mergeCell ref="F4:G4"/>
    <mergeCell ref="A10:C10"/>
    <mergeCell ref="A4:C5"/>
    <mergeCell ref="A6:C6"/>
    <mergeCell ref="A7:C7"/>
    <mergeCell ref="A8:C8"/>
    <mergeCell ref="A9:C9"/>
    <mergeCell ref="Z4:AA4"/>
    <mergeCell ref="X4:Y4"/>
    <mergeCell ref="V4:W4"/>
    <mergeCell ref="T4:U4"/>
    <mergeCell ref="D4:E4"/>
    <mergeCell ref="R4:S4"/>
    <mergeCell ref="P4:Q4"/>
    <mergeCell ref="N4:O4"/>
    <mergeCell ref="A29:C29"/>
    <mergeCell ref="A30:C30"/>
    <mergeCell ref="A31:C31"/>
    <mergeCell ref="A17:C17"/>
    <mergeCell ref="A27:C27"/>
    <mergeCell ref="A28:C28"/>
    <mergeCell ref="A24:C24"/>
    <mergeCell ref="A26:C26"/>
    <mergeCell ref="A18:C18"/>
    <mergeCell ref="A21:C21"/>
  </mergeCells>
  <printOptions horizontalCentered="1"/>
  <pageMargins left="0.1968503937007874" right="0.1968503937007874" top="0.5118110236220472" bottom="0.5118110236220472" header="0.5118110236220472" footer="0.5118110236220472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workbookViewId="0" topLeftCell="A19">
      <selection activeCell="A31" sqref="A31:D31"/>
    </sheetView>
  </sheetViews>
  <sheetFormatPr defaultColWidth="9.00390625" defaultRowHeight="12.75"/>
  <cols>
    <col min="1" max="1" width="3.25390625" style="1" customWidth="1"/>
    <col min="2" max="2" width="28.00390625" style="1" customWidth="1"/>
    <col min="3" max="3" width="9.125" style="1" customWidth="1"/>
    <col min="4" max="4" width="7.00390625" style="1" customWidth="1"/>
    <col min="5" max="6" width="9.00390625" style="1" customWidth="1"/>
    <col min="7" max="8" width="8.00390625" style="1" customWidth="1"/>
    <col min="9" max="10" width="6.875" style="1" customWidth="1"/>
    <col min="11" max="11" width="8.00390625" style="1" customWidth="1"/>
    <col min="12" max="12" width="6.875" style="1" customWidth="1"/>
    <col min="13" max="13" width="8.00390625" style="1" customWidth="1"/>
    <col min="14" max="16" width="6.875" style="1" customWidth="1"/>
    <col min="17" max="17" width="8.00390625" style="1" customWidth="1"/>
    <col min="18" max="18" width="6.875" style="1" customWidth="1"/>
    <col min="19" max="19" width="8.00390625" style="1" customWidth="1"/>
    <col min="20" max="20" width="6.875" style="1" customWidth="1"/>
    <col min="21" max="16384" width="9.125" style="1" customWidth="1"/>
  </cols>
  <sheetData>
    <row r="1" spans="18:20" ht="12.75">
      <c r="R1" s="92"/>
      <c r="S1" s="92"/>
      <c r="T1" s="92"/>
    </row>
    <row r="2" spans="2:20" ht="12.75">
      <c r="B2" s="118" t="s">
        <v>63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ht="15.75" customHeight="1" thickBot="1"/>
    <row r="4" spans="1:20" s="8" customFormat="1" ht="66" customHeight="1">
      <c r="A4" s="163" t="s">
        <v>0</v>
      </c>
      <c r="B4" s="120" t="s">
        <v>34</v>
      </c>
      <c r="C4" s="121"/>
      <c r="D4" s="122"/>
      <c r="E4" s="151" t="s">
        <v>22</v>
      </c>
      <c r="F4" s="147"/>
      <c r="G4" s="147" t="s">
        <v>64</v>
      </c>
      <c r="H4" s="147"/>
      <c r="I4" s="147" t="s">
        <v>23</v>
      </c>
      <c r="J4" s="147"/>
      <c r="K4" s="147" t="s">
        <v>24</v>
      </c>
      <c r="L4" s="147"/>
      <c r="M4" s="147" t="s">
        <v>25</v>
      </c>
      <c r="N4" s="147"/>
      <c r="O4" s="147" t="s">
        <v>26</v>
      </c>
      <c r="P4" s="147"/>
      <c r="Q4" s="147" t="s">
        <v>28</v>
      </c>
      <c r="R4" s="147"/>
      <c r="S4" s="147" t="s">
        <v>27</v>
      </c>
      <c r="T4" s="153"/>
    </row>
    <row r="5" spans="1:20" ht="13.5" thickBot="1">
      <c r="A5" s="164"/>
      <c r="B5" s="126"/>
      <c r="C5" s="127"/>
      <c r="D5" s="128"/>
      <c r="E5" s="68" t="s">
        <v>29</v>
      </c>
      <c r="F5" s="69" t="s">
        <v>30</v>
      </c>
      <c r="G5" s="69" t="s">
        <v>29</v>
      </c>
      <c r="H5" s="69" t="s">
        <v>30</v>
      </c>
      <c r="I5" s="69" t="s">
        <v>29</v>
      </c>
      <c r="J5" s="69" t="s">
        <v>30</v>
      </c>
      <c r="K5" s="69" t="s">
        <v>29</v>
      </c>
      <c r="L5" s="69" t="s">
        <v>30</v>
      </c>
      <c r="M5" s="69" t="s">
        <v>29</v>
      </c>
      <c r="N5" s="69" t="s">
        <v>30</v>
      </c>
      <c r="O5" s="69" t="s">
        <v>29</v>
      </c>
      <c r="P5" s="69" t="s">
        <v>30</v>
      </c>
      <c r="Q5" s="69" t="s">
        <v>29</v>
      </c>
      <c r="R5" s="69" t="s">
        <v>30</v>
      </c>
      <c r="S5" s="69" t="s">
        <v>29</v>
      </c>
      <c r="T5" s="67" t="s">
        <v>30</v>
      </c>
    </row>
    <row r="6" spans="1:20" ht="15" customHeight="1">
      <c r="A6" s="74">
        <v>1</v>
      </c>
      <c r="B6" s="159" t="s">
        <v>1</v>
      </c>
      <c r="C6" s="159"/>
      <c r="D6" s="160"/>
      <c r="E6" s="81">
        <v>1727.17</v>
      </c>
      <c r="F6" s="82">
        <v>640.16</v>
      </c>
      <c r="G6" s="82">
        <v>48.12</v>
      </c>
      <c r="H6" s="82">
        <v>33.45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>
        <v>15.9</v>
      </c>
      <c r="T6" s="16">
        <v>2.06</v>
      </c>
    </row>
    <row r="7" spans="1:20" ht="15" customHeight="1">
      <c r="A7" s="75">
        <v>2</v>
      </c>
      <c r="B7" s="106" t="s">
        <v>2</v>
      </c>
      <c r="C7" s="106"/>
      <c r="D7" s="146"/>
      <c r="E7" s="34">
        <v>864.22</v>
      </c>
      <c r="F7" s="2">
        <v>626.08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>
        <v>10.84</v>
      </c>
      <c r="T7" s="9">
        <v>4.15</v>
      </c>
    </row>
    <row r="8" spans="1:20" ht="27" customHeight="1">
      <c r="A8" s="75">
        <v>3</v>
      </c>
      <c r="B8" s="106" t="s">
        <v>4</v>
      </c>
      <c r="C8" s="106"/>
      <c r="D8" s="146"/>
      <c r="E8" s="34">
        <v>2505.19</v>
      </c>
      <c r="F8" s="2">
        <v>1646.86</v>
      </c>
      <c r="G8" s="2">
        <v>50.8</v>
      </c>
      <c r="H8" s="2">
        <v>24.87</v>
      </c>
      <c r="I8" s="2"/>
      <c r="J8" s="2"/>
      <c r="K8" s="2">
        <v>89.57</v>
      </c>
      <c r="L8" s="2">
        <v>6.64</v>
      </c>
      <c r="M8" s="2"/>
      <c r="N8" s="2"/>
      <c r="O8" s="2">
        <v>241.94</v>
      </c>
      <c r="P8" s="2"/>
      <c r="Q8" s="2">
        <v>21.13</v>
      </c>
      <c r="R8" s="2"/>
      <c r="S8" s="2"/>
      <c r="T8" s="9"/>
    </row>
    <row r="9" spans="1:20" ht="15" customHeight="1">
      <c r="A9" s="75">
        <v>4</v>
      </c>
      <c r="B9" s="106" t="s">
        <v>3</v>
      </c>
      <c r="C9" s="106"/>
      <c r="D9" s="146"/>
      <c r="E9" s="34"/>
      <c r="F9" s="2"/>
      <c r="G9" s="2"/>
      <c r="H9" s="2"/>
      <c r="I9" s="2">
        <v>326.41</v>
      </c>
      <c r="J9" s="2">
        <v>59.84</v>
      </c>
      <c r="K9" s="2"/>
      <c r="L9" s="2"/>
      <c r="M9" s="2"/>
      <c r="N9" s="2"/>
      <c r="O9" s="2"/>
      <c r="P9" s="2"/>
      <c r="Q9" s="2"/>
      <c r="R9" s="2"/>
      <c r="S9" s="2"/>
      <c r="T9" s="9"/>
    </row>
    <row r="10" spans="1:20" ht="27" customHeight="1">
      <c r="A10" s="75">
        <v>5</v>
      </c>
      <c r="B10" s="106" t="s">
        <v>5</v>
      </c>
      <c r="C10" s="106"/>
      <c r="D10" s="146"/>
      <c r="E10" s="34">
        <v>1759.6</v>
      </c>
      <c r="F10" s="2">
        <v>1037.86</v>
      </c>
      <c r="G10" s="2">
        <v>157.21</v>
      </c>
      <c r="H10" s="2">
        <v>44.43</v>
      </c>
      <c r="I10" s="2">
        <v>6.37</v>
      </c>
      <c r="J10" s="2">
        <v>1.87</v>
      </c>
      <c r="K10" s="2"/>
      <c r="L10" s="2"/>
      <c r="M10" s="2"/>
      <c r="N10" s="2"/>
      <c r="O10" s="2"/>
      <c r="P10" s="2"/>
      <c r="Q10" s="2"/>
      <c r="R10" s="2"/>
      <c r="S10" s="2">
        <v>11.78</v>
      </c>
      <c r="T10" s="9"/>
    </row>
    <row r="11" spans="1:20" ht="15" customHeight="1">
      <c r="A11" s="75">
        <v>6</v>
      </c>
      <c r="B11" s="106" t="s">
        <v>38</v>
      </c>
      <c r="C11" s="106"/>
      <c r="D11" s="146"/>
      <c r="E11" s="34">
        <v>1397.09</v>
      </c>
      <c r="F11" s="2">
        <v>925.99</v>
      </c>
      <c r="G11" s="2">
        <v>197.31</v>
      </c>
      <c r="H11" s="2">
        <v>130.62</v>
      </c>
      <c r="I11" s="2">
        <v>62.81</v>
      </c>
      <c r="J11" s="2">
        <v>29.08</v>
      </c>
      <c r="K11" s="2">
        <v>27.33</v>
      </c>
      <c r="L11" s="2">
        <v>2.43</v>
      </c>
      <c r="M11" s="2"/>
      <c r="N11" s="2"/>
      <c r="O11" s="2"/>
      <c r="P11" s="2"/>
      <c r="Q11" s="2"/>
      <c r="R11" s="2"/>
      <c r="S11" s="2"/>
      <c r="T11" s="9"/>
    </row>
    <row r="12" spans="1:20" ht="15" customHeight="1">
      <c r="A12" s="75">
        <v>7</v>
      </c>
      <c r="B12" s="106" t="s">
        <v>6</v>
      </c>
      <c r="C12" s="106"/>
      <c r="D12" s="146"/>
      <c r="E12" s="34">
        <v>1563.25</v>
      </c>
      <c r="F12" s="2">
        <v>1211.84</v>
      </c>
      <c r="G12" s="2"/>
      <c r="H12" s="2"/>
      <c r="I12" s="2">
        <v>25</v>
      </c>
      <c r="J12" s="2">
        <v>20.33</v>
      </c>
      <c r="K12" s="2">
        <v>10.9</v>
      </c>
      <c r="L12" s="2">
        <v>2.43</v>
      </c>
      <c r="M12" s="2"/>
      <c r="N12" s="2"/>
      <c r="O12" s="2"/>
      <c r="P12" s="2"/>
      <c r="Q12" s="2"/>
      <c r="R12" s="2"/>
      <c r="S12" s="2"/>
      <c r="T12" s="9"/>
    </row>
    <row r="13" spans="1:20" ht="15" customHeight="1">
      <c r="A13" s="75">
        <v>8</v>
      </c>
      <c r="B13" s="106" t="s">
        <v>7</v>
      </c>
      <c r="C13" s="106"/>
      <c r="D13" s="146"/>
      <c r="E13" s="34">
        <v>562.635</v>
      </c>
      <c r="F13" s="2">
        <v>416.589</v>
      </c>
      <c r="G13" s="2"/>
      <c r="H13" s="2"/>
      <c r="I13" s="2">
        <v>5.429</v>
      </c>
      <c r="J13" s="2">
        <v>2.226</v>
      </c>
      <c r="K13" s="2">
        <v>19.31</v>
      </c>
      <c r="L13" s="2">
        <v>5.289</v>
      </c>
      <c r="M13" s="2"/>
      <c r="N13" s="2"/>
      <c r="O13" s="2">
        <v>10.228</v>
      </c>
      <c r="P13" s="2">
        <v>4.852</v>
      </c>
      <c r="Q13" s="2">
        <v>4.4</v>
      </c>
      <c r="R13" s="2">
        <v>0</v>
      </c>
      <c r="S13" s="2">
        <v>3.769</v>
      </c>
      <c r="T13" s="9">
        <v>0.691</v>
      </c>
    </row>
    <row r="14" spans="1:20" ht="15" customHeight="1">
      <c r="A14" s="75">
        <v>9</v>
      </c>
      <c r="B14" s="106" t="s">
        <v>8</v>
      </c>
      <c r="C14" s="106"/>
      <c r="D14" s="146"/>
      <c r="E14" s="34">
        <v>1894.68114</v>
      </c>
      <c r="F14" s="2">
        <v>792.54214</v>
      </c>
      <c r="G14" s="2">
        <v>362.46</v>
      </c>
      <c r="H14" s="2">
        <v>138.701</v>
      </c>
      <c r="I14" s="2">
        <v>77.7651</v>
      </c>
      <c r="J14" s="2">
        <v>35.65076</v>
      </c>
      <c r="K14" s="2">
        <v>25.866</v>
      </c>
      <c r="L14" s="2">
        <v>2.084</v>
      </c>
      <c r="M14" s="2">
        <v>108.81424</v>
      </c>
      <c r="N14" s="2">
        <v>20.39724</v>
      </c>
      <c r="O14" s="2">
        <v>12.299</v>
      </c>
      <c r="P14" s="2">
        <v>1.079</v>
      </c>
      <c r="Q14" s="2">
        <v>164.88598</v>
      </c>
      <c r="R14" s="2">
        <v>0</v>
      </c>
      <c r="S14" s="2">
        <v>41.9936</v>
      </c>
      <c r="T14" s="9">
        <v>3.137</v>
      </c>
    </row>
    <row r="15" spans="1:20" ht="15" customHeight="1">
      <c r="A15" s="75">
        <v>10</v>
      </c>
      <c r="B15" s="106" t="s">
        <v>9</v>
      </c>
      <c r="C15" s="106"/>
      <c r="D15" s="146"/>
      <c r="E15" s="34">
        <v>732.57028</v>
      </c>
      <c r="F15" s="2">
        <v>369.62735</v>
      </c>
      <c r="G15" s="2">
        <v>38.47664</v>
      </c>
      <c r="H15" s="2">
        <v>10.73563</v>
      </c>
      <c r="I15" s="2"/>
      <c r="J15" s="2"/>
      <c r="K15" s="2"/>
      <c r="L15" s="7"/>
      <c r="M15" s="2">
        <v>19.21587</v>
      </c>
      <c r="N15" s="2">
        <v>2.37173</v>
      </c>
      <c r="O15" s="2"/>
      <c r="P15" s="7"/>
      <c r="Q15" s="2">
        <v>73.49985</v>
      </c>
      <c r="R15" s="2">
        <v>0</v>
      </c>
      <c r="S15" s="2">
        <v>218.23573</v>
      </c>
      <c r="T15" s="9">
        <v>0</v>
      </c>
    </row>
    <row r="16" spans="1:20" ht="15" customHeight="1">
      <c r="A16" s="75">
        <v>11</v>
      </c>
      <c r="B16" s="106" t="s">
        <v>10</v>
      </c>
      <c r="C16" s="106"/>
      <c r="D16" s="146"/>
      <c r="E16" s="34">
        <v>7152.72715</v>
      </c>
      <c r="F16" s="2">
        <v>6698.52897</v>
      </c>
      <c r="G16" s="2"/>
      <c r="H16" s="2"/>
      <c r="I16" s="2">
        <v>270.0303</v>
      </c>
      <c r="J16" s="2">
        <v>188.72984</v>
      </c>
      <c r="K16" s="2">
        <v>60.55156</v>
      </c>
      <c r="L16" s="2">
        <v>0</v>
      </c>
      <c r="M16" s="2"/>
      <c r="N16" s="2"/>
      <c r="O16" s="2">
        <v>163.7641</v>
      </c>
      <c r="P16" s="2">
        <v>95.41772</v>
      </c>
      <c r="Q16" s="2">
        <v>173.63504</v>
      </c>
      <c r="R16" s="2">
        <v>37.31421</v>
      </c>
      <c r="S16" s="2">
        <v>198.58061</v>
      </c>
      <c r="T16" s="9">
        <v>36.16006</v>
      </c>
    </row>
    <row r="17" spans="1:20" ht="15" customHeight="1">
      <c r="A17" s="75">
        <v>12</v>
      </c>
      <c r="B17" s="106" t="s">
        <v>11</v>
      </c>
      <c r="C17" s="106"/>
      <c r="D17" s="146"/>
      <c r="E17" s="34">
        <v>1841.4935</v>
      </c>
      <c r="F17" s="2">
        <v>1179.2097</v>
      </c>
      <c r="G17" s="2">
        <v>766.8259</v>
      </c>
      <c r="H17" s="2">
        <v>477.74242</v>
      </c>
      <c r="I17" s="2">
        <v>120.0406</v>
      </c>
      <c r="J17" s="2">
        <v>65.42958</v>
      </c>
      <c r="K17" s="2">
        <v>81.83575</v>
      </c>
      <c r="L17" s="2">
        <v>20.7044</v>
      </c>
      <c r="M17" s="2">
        <v>56</v>
      </c>
      <c r="N17" s="2">
        <v>13.97476</v>
      </c>
      <c r="O17" s="2">
        <v>173.6863</v>
      </c>
      <c r="P17" s="2">
        <v>77.18038</v>
      </c>
      <c r="Q17" s="2">
        <v>164.805</v>
      </c>
      <c r="R17" s="2">
        <v>18.69551</v>
      </c>
      <c r="S17" s="2">
        <v>44.358</v>
      </c>
      <c r="T17" s="9">
        <v>6.02155</v>
      </c>
    </row>
    <row r="18" spans="1:20" ht="15" customHeight="1">
      <c r="A18" s="75">
        <v>13</v>
      </c>
      <c r="B18" s="106" t="s">
        <v>12</v>
      </c>
      <c r="C18" s="106"/>
      <c r="D18" s="146"/>
      <c r="E18" s="34"/>
      <c r="F18" s="2"/>
      <c r="G18" s="2"/>
      <c r="H18" s="2"/>
      <c r="I18" s="2"/>
      <c r="J18" s="2"/>
      <c r="K18" s="2">
        <v>379.1517</v>
      </c>
      <c r="L18" s="2">
        <v>32.27771</v>
      </c>
      <c r="M18" s="2"/>
      <c r="N18" s="2"/>
      <c r="O18" s="2">
        <v>30.5886</v>
      </c>
      <c r="P18" s="2">
        <v>12.0055</v>
      </c>
      <c r="Q18" s="2">
        <v>24.5</v>
      </c>
      <c r="R18" s="2">
        <v>1.4583</v>
      </c>
      <c r="S18" s="2">
        <v>56.38067</v>
      </c>
      <c r="T18" s="9">
        <v>0.44332</v>
      </c>
    </row>
    <row r="19" spans="1:20" ht="15" customHeight="1">
      <c r="A19" s="75">
        <v>14</v>
      </c>
      <c r="B19" s="106" t="s">
        <v>47</v>
      </c>
      <c r="C19" s="106"/>
      <c r="D19" s="146"/>
      <c r="E19" s="3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>
        <v>9.9145</v>
      </c>
      <c r="T19" s="9">
        <v>0.90333</v>
      </c>
    </row>
    <row r="20" spans="1:20" ht="27" customHeight="1">
      <c r="A20" s="75">
        <v>15</v>
      </c>
      <c r="B20" s="106" t="s">
        <v>13</v>
      </c>
      <c r="C20" s="106"/>
      <c r="D20" s="146"/>
      <c r="E20" s="34">
        <v>833.10481</v>
      </c>
      <c r="F20" s="2">
        <v>662.95391</v>
      </c>
      <c r="G20" s="2">
        <v>32.67533</v>
      </c>
      <c r="H20" s="2">
        <v>17.43575</v>
      </c>
      <c r="I20" s="2">
        <v>4.173</v>
      </c>
      <c r="J20" s="2">
        <v>0.4868</v>
      </c>
      <c r="K20" s="2">
        <v>21.08948</v>
      </c>
      <c r="L20" s="2">
        <v>9.5913</v>
      </c>
      <c r="M20" s="2"/>
      <c r="N20" s="2"/>
      <c r="O20" s="2">
        <v>17.95558</v>
      </c>
      <c r="P20" s="2">
        <v>0</v>
      </c>
      <c r="Q20" s="2">
        <v>98.50873</v>
      </c>
      <c r="R20" s="2">
        <v>0</v>
      </c>
      <c r="S20" s="2"/>
      <c r="T20" s="9"/>
    </row>
    <row r="21" spans="1:20" ht="27" customHeight="1">
      <c r="A21" s="75">
        <v>16</v>
      </c>
      <c r="B21" s="106" t="s">
        <v>14</v>
      </c>
      <c r="C21" s="106"/>
      <c r="D21" s="146"/>
      <c r="E21" s="34"/>
      <c r="F21" s="2"/>
      <c r="G21" s="2"/>
      <c r="H21" s="2"/>
      <c r="I21" s="2"/>
      <c r="J21" s="2"/>
      <c r="K21" s="2"/>
      <c r="L21" s="2"/>
      <c r="M21" s="2"/>
      <c r="N21" s="2"/>
      <c r="O21" s="2">
        <v>5.49976</v>
      </c>
      <c r="P21" s="2">
        <v>3.39152</v>
      </c>
      <c r="Q21" s="2"/>
      <c r="R21" s="2"/>
      <c r="S21" s="2"/>
      <c r="T21" s="9"/>
    </row>
    <row r="22" spans="1:20" ht="15" customHeight="1">
      <c r="A22" s="75">
        <v>17</v>
      </c>
      <c r="B22" s="106" t="s">
        <v>15</v>
      </c>
      <c r="C22" s="106"/>
      <c r="D22" s="146"/>
      <c r="E22" s="34">
        <v>803.44</v>
      </c>
      <c r="F22" s="2">
        <v>324.72367</v>
      </c>
      <c r="G22" s="2">
        <v>82.793</v>
      </c>
      <c r="H22" s="2">
        <v>59.40397</v>
      </c>
      <c r="I22" s="2">
        <v>3.797</v>
      </c>
      <c r="J22" s="2">
        <v>1.42407</v>
      </c>
      <c r="K22" s="2">
        <v>13.5012</v>
      </c>
      <c r="L22" s="2">
        <v>8.68664</v>
      </c>
      <c r="M22" s="2"/>
      <c r="N22" s="2"/>
      <c r="O22" s="2">
        <v>16.211</v>
      </c>
      <c r="P22" s="2">
        <v>4.01454</v>
      </c>
      <c r="Q22" s="2">
        <v>15.688</v>
      </c>
      <c r="R22" s="2">
        <v>0</v>
      </c>
      <c r="S22" s="2"/>
      <c r="T22" s="9"/>
    </row>
    <row r="23" spans="1:20" ht="15" customHeight="1">
      <c r="A23" s="75">
        <v>18</v>
      </c>
      <c r="B23" s="106" t="s">
        <v>16</v>
      </c>
      <c r="C23" s="106"/>
      <c r="D23" s="146"/>
      <c r="E23" s="3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9"/>
    </row>
    <row r="24" spans="1:20" ht="15" customHeight="1">
      <c r="A24" s="75">
        <v>19</v>
      </c>
      <c r="B24" s="106" t="s">
        <v>39</v>
      </c>
      <c r="C24" s="106"/>
      <c r="D24" s="146"/>
      <c r="E24" s="3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9"/>
    </row>
    <row r="25" spans="1:20" ht="15" customHeight="1">
      <c r="A25" s="75">
        <v>20</v>
      </c>
      <c r="B25" s="106" t="s">
        <v>41</v>
      </c>
      <c r="C25" s="106"/>
      <c r="D25" s="146"/>
      <c r="E25" s="34"/>
      <c r="F25" s="2"/>
      <c r="G25" s="2"/>
      <c r="H25" s="2"/>
      <c r="I25" s="2"/>
      <c r="J25" s="2"/>
      <c r="K25" s="2">
        <v>28.4483</v>
      </c>
      <c r="L25" s="2">
        <v>0</v>
      </c>
      <c r="M25" s="2">
        <v>6.3627</v>
      </c>
      <c r="N25" s="2">
        <v>0</v>
      </c>
      <c r="O25" s="2"/>
      <c r="P25" s="2"/>
      <c r="Q25" s="2">
        <v>33.18563</v>
      </c>
      <c r="R25" s="2">
        <v>0</v>
      </c>
      <c r="S25" s="2"/>
      <c r="T25" s="9"/>
    </row>
    <row r="26" spans="1:20" ht="15" customHeight="1">
      <c r="A26" s="75">
        <v>21</v>
      </c>
      <c r="B26" s="106" t="s">
        <v>40</v>
      </c>
      <c r="C26" s="106"/>
      <c r="D26" s="146"/>
      <c r="E26" s="34">
        <v>6.21434</v>
      </c>
      <c r="F26" s="2">
        <v>0.6217</v>
      </c>
      <c r="G26" s="2"/>
      <c r="H26" s="2"/>
      <c r="I26" s="2"/>
      <c r="J26" s="2"/>
      <c r="K26" s="2">
        <v>589.18187</v>
      </c>
      <c r="L26" s="2">
        <v>5.50745</v>
      </c>
      <c r="M26" s="2"/>
      <c r="N26" s="2"/>
      <c r="O26" s="2"/>
      <c r="P26" s="2"/>
      <c r="Q26" s="2">
        <v>27.73</v>
      </c>
      <c r="R26" s="2">
        <v>0</v>
      </c>
      <c r="S26" s="2"/>
      <c r="T26" s="9"/>
    </row>
    <row r="27" spans="1:20" ht="15" customHeight="1">
      <c r="A27" s="75">
        <v>22</v>
      </c>
      <c r="B27" s="106" t="s">
        <v>42</v>
      </c>
      <c r="C27" s="106"/>
      <c r="D27" s="146"/>
      <c r="E27" s="34">
        <v>285.25</v>
      </c>
      <c r="F27" s="2">
        <v>93.93</v>
      </c>
      <c r="G27" s="2">
        <v>26.24</v>
      </c>
      <c r="H27" s="2">
        <v>1.083</v>
      </c>
      <c r="I27" s="2"/>
      <c r="J27" s="2"/>
      <c r="K27" s="2"/>
      <c r="L27" s="2"/>
      <c r="M27" s="2">
        <v>87.83915</v>
      </c>
      <c r="N27" s="2">
        <v>1.69115</v>
      </c>
      <c r="O27" s="2"/>
      <c r="P27" s="2"/>
      <c r="Q27" s="2">
        <v>91.5398</v>
      </c>
      <c r="R27" s="2">
        <v>0</v>
      </c>
      <c r="S27" s="2"/>
      <c r="T27" s="9"/>
    </row>
    <row r="28" spans="1:20" ht="15" customHeight="1">
      <c r="A28" s="75">
        <v>23</v>
      </c>
      <c r="B28" s="106" t="s">
        <v>43</v>
      </c>
      <c r="C28" s="106"/>
      <c r="D28" s="146"/>
      <c r="E28" s="34">
        <v>6778.94643</v>
      </c>
      <c r="F28" s="2">
        <v>2128.82913</v>
      </c>
      <c r="G28" s="2">
        <v>396.34216</v>
      </c>
      <c r="H28" s="2">
        <v>43.23709</v>
      </c>
      <c r="I28" s="2">
        <v>75.24084</v>
      </c>
      <c r="J28" s="2">
        <v>6.03264</v>
      </c>
      <c r="K28" s="2">
        <v>638.71694</v>
      </c>
      <c r="L28" s="2">
        <v>180.62376</v>
      </c>
      <c r="M28" s="2"/>
      <c r="N28" s="2"/>
      <c r="O28" s="2">
        <v>286.83482</v>
      </c>
      <c r="P28" s="2">
        <v>7.66079</v>
      </c>
      <c r="Q28" s="2">
        <v>219.92651</v>
      </c>
      <c r="R28" s="2">
        <v>158.51343</v>
      </c>
      <c r="S28" s="2">
        <v>5964.97063</v>
      </c>
      <c r="T28" s="9">
        <v>455.77276</v>
      </c>
    </row>
    <row r="29" spans="1:20" ht="15" customHeight="1">
      <c r="A29" s="75">
        <v>24</v>
      </c>
      <c r="B29" s="106" t="s">
        <v>58</v>
      </c>
      <c r="C29" s="161"/>
      <c r="D29" s="162"/>
      <c r="E29" s="3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v>115.413</v>
      </c>
      <c r="T29" s="9">
        <v>3.844</v>
      </c>
    </row>
    <row r="30" spans="1:20" ht="15" customHeight="1" thickBot="1">
      <c r="A30" s="76">
        <v>25</v>
      </c>
      <c r="B30" s="105" t="s">
        <v>17</v>
      </c>
      <c r="C30" s="105"/>
      <c r="D30" s="144"/>
      <c r="E30" s="83">
        <v>1661.23862</v>
      </c>
      <c r="F30" s="84">
        <v>1456.17629</v>
      </c>
      <c r="G30" s="84">
        <v>4950.83743</v>
      </c>
      <c r="H30" s="84">
        <v>4800.70892</v>
      </c>
      <c r="I30" s="84"/>
      <c r="J30" s="84"/>
      <c r="K30" s="84">
        <v>723.87521</v>
      </c>
      <c r="L30" s="84">
        <v>108.35525</v>
      </c>
      <c r="M30" s="84">
        <v>885.7637</v>
      </c>
      <c r="N30" s="84">
        <v>738.13642</v>
      </c>
      <c r="O30" s="84"/>
      <c r="P30" s="84"/>
      <c r="Q30" s="84">
        <v>87.642</v>
      </c>
      <c r="R30" s="84">
        <v>28.59393</v>
      </c>
      <c r="S30" s="84">
        <v>162.41527</v>
      </c>
      <c r="T30" s="85">
        <v>68.55923</v>
      </c>
    </row>
    <row r="31" spans="1:20" s="4" customFormat="1" ht="21" customHeight="1" thickBot="1">
      <c r="A31" s="114" t="s">
        <v>18</v>
      </c>
      <c r="B31" s="115"/>
      <c r="C31" s="115"/>
      <c r="D31" s="116"/>
      <c r="E31" s="79">
        <f aca="true" t="shared" si="0" ref="E31:T31">SUM(E6:E30)</f>
        <v>32368.82127</v>
      </c>
      <c r="F31" s="80">
        <f t="shared" si="0"/>
        <v>20212.521859999997</v>
      </c>
      <c r="G31" s="80">
        <f t="shared" si="0"/>
        <v>7110.090459999999</v>
      </c>
      <c r="H31" s="80">
        <f t="shared" si="0"/>
        <v>5782.41778</v>
      </c>
      <c r="I31" s="80">
        <f t="shared" si="0"/>
        <v>977.0658400000001</v>
      </c>
      <c r="J31" s="80">
        <f t="shared" si="0"/>
        <v>411.09968999999995</v>
      </c>
      <c r="K31" s="80">
        <f t="shared" si="0"/>
        <v>2709.32801</v>
      </c>
      <c r="L31" s="80">
        <f t="shared" si="0"/>
        <v>384.61951000000005</v>
      </c>
      <c r="M31" s="80">
        <f t="shared" si="0"/>
        <v>1163.99566</v>
      </c>
      <c r="N31" s="80">
        <f t="shared" si="0"/>
        <v>776.5713000000001</v>
      </c>
      <c r="O31" s="80">
        <f t="shared" si="0"/>
        <v>959.0071600000001</v>
      </c>
      <c r="P31" s="80">
        <f t="shared" si="0"/>
        <v>205.60145000000003</v>
      </c>
      <c r="Q31" s="80">
        <f t="shared" si="0"/>
        <v>1201.07654</v>
      </c>
      <c r="R31" s="80">
        <f t="shared" si="0"/>
        <v>244.57538</v>
      </c>
      <c r="S31" s="80">
        <f t="shared" si="0"/>
        <v>6854.551009999999</v>
      </c>
      <c r="T31" s="78">
        <f t="shared" si="0"/>
        <v>581.74225</v>
      </c>
    </row>
  </sheetData>
  <mergeCells count="38">
    <mergeCell ref="B2:T2"/>
    <mergeCell ref="S4:T4"/>
    <mergeCell ref="M4:N4"/>
    <mergeCell ref="O4:P4"/>
    <mergeCell ref="Q4:R4"/>
    <mergeCell ref="B4:D5"/>
    <mergeCell ref="B6:D6"/>
    <mergeCell ref="B7:D7"/>
    <mergeCell ref="K4:L4"/>
    <mergeCell ref="E4:F4"/>
    <mergeCell ref="G4:H4"/>
    <mergeCell ref="I4:J4"/>
    <mergeCell ref="B20:D20"/>
    <mergeCell ref="B21:D21"/>
    <mergeCell ref="B8:D8"/>
    <mergeCell ref="B9:D9"/>
    <mergeCell ref="B10:D10"/>
    <mergeCell ref="B11:D11"/>
    <mergeCell ref="B22:D22"/>
    <mergeCell ref="A4:A5"/>
    <mergeCell ref="A31:D31"/>
    <mergeCell ref="B14:D14"/>
    <mergeCell ref="B15:D15"/>
    <mergeCell ref="B16:D16"/>
    <mergeCell ref="B17:D17"/>
    <mergeCell ref="B23:D23"/>
    <mergeCell ref="B24:D24"/>
    <mergeCell ref="B25:D25"/>
    <mergeCell ref="R1:T1"/>
    <mergeCell ref="B30:D30"/>
    <mergeCell ref="B26:D26"/>
    <mergeCell ref="B27:D27"/>
    <mergeCell ref="B28:D28"/>
    <mergeCell ref="B29:D29"/>
    <mergeCell ref="B18:D18"/>
    <mergeCell ref="B19:D19"/>
    <mergeCell ref="B13:D13"/>
    <mergeCell ref="B12:D12"/>
  </mergeCells>
  <printOptions horizontalCentered="1"/>
  <pageMargins left="0.4724409448818898" right="0.4724409448818898" top="0.5118110236220472" bottom="0.4724409448818898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Radomszczańskie</dc:creator>
  <cp:keywords/>
  <dc:description/>
  <cp:lastModifiedBy>Starostwo Powiatowe</cp:lastModifiedBy>
  <cp:lastPrinted>2004-11-16T13:31:34Z</cp:lastPrinted>
  <dcterms:created xsi:type="dcterms:W3CDTF">2003-12-03T08:52:48Z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