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ogolnie'!$A$1:$O$30</definedName>
    <definedName name="TABLE" localSheetId="0">'dochody ogolnie'!$A$9:$E$30</definedName>
  </definedNames>
  <calcPr fullCalcOnLoad="1"/>
</workbook>
</file>

<file path=xl/sharedStrings.xml><?xml version="1.0" encoding="utf-8"?>
<sst xmlns="http://schemas.openxmlformats.org/spreadsheetml/2006/main" count="44" uniqueCount="39">
  <si>
    <t>Dział</t>
  </si>
  <si>
    <t>Leśnictwo</t>
  </si>
  <si>
    <t>Oświata i wychowanie</t>
  </si>
  <si>
    <t>Ochrona zdrowia</t>
  </si>
  <si>
    <t>Różne roliczenia</t>
  </si>
  <si>
    <t>Kultura fizyczna i sport</t>
  </si>
  <si>
    <t>WYDATKI OGÓŁEM W DZIAŁACH</t>
  </si>
  <si>
    <t>%     zwiększ.</t>
  </si>
  <si>
    <t>Plan                po zmianach</t>
  </si>
  <si>
    <t>Załącznik Nr 2</t>
  </si>
  <si>
    <t xml:space="preserve">do Uchwały Nr </t>
  </si>
  <si>
    <t xml:space="preserve">z dnia </t>
  </si>
  <si>
    <t>Budżet potrzeb</t>
  </si>
  <si>
    <t>010</t>
  </si>
  <si>
    <t>Rolnictwo i łowiectwo</t>
  </si>
  <si>
    <t>Transport i łączność</t>
  </si>
  <si>
    <t xml:space="preserve">Gospodarka mieszkaniowa </t>
  </si>
  <si>
    <t>Działalność usługowa</t>
  </si>
  <si>
    <t>Administracja publiczna</t>
  </si>
  <si>
    <t>Edukacyjna opieka wychowawcza</t>
  </si>
  <si>
    <t>Kultura i ochrona dziedzictwa kulturowego</t>
  </si>
  <si>
    <t>Zarządu Powiatu Radomszczańskiego</t>
  </si>
  <si>
    <t>Różne rozliczenia</t>
  </si>
  <si>
    <t>Nazwa działu</t>
  </si>
  <si>
    <t>020</t>
  </si>
  <si>
    <t>Plan                      po zmianach</t>
  </si>
  <si>
    <t>Obsługa długu publicznego</t>
  </si>
  <si>
    <t>Zmniejszenie/ Zwiększenie</t>
  </si>
  <si>
    <t>Zmiana</t>
  </si>
  <si>
    <t>Pomoc społeczna</t>
  </si>
  <si>
    <t>Pozostałe zadania w zakresie polityki społecznej</t>
  </si>
  <si>
    <t>Bezpieczeństwo publiczne</t>
  </si>
  <si>
    <t>Plan 2009</t>
  </si>
  <si>
    <t>Gospodarka komunalna i ochrona środowiska</t>
  </si>
  <si>
    <t>Załącznik nr 2</t>
  </si>
  <si>
    <t>Rady Powiatu Radomszczańskiego</t>
  </si>
  <si>
    <t>ZMIANY PLANU WYDATKÓW BUDŻETOWYCH 
POWIATU RADOMSZCZAŃSKIEGO NA 2009 rok wg działów</t>
  </si>
  <si>
    <t>do Uchwały nr XXXVIII/325/09</t>
  </si>
  <si>
    <t xml:space="preserve">z dnia 30.10.2009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</si>
</sst>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0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10" fontId="8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7.625" style="5" customWidth="1"/>
    <col min="2" max="2" width="44.00390625" style="0" customWidth="1"/>
    <col min="3" max="3" width="21.125" style="0" hidden="1" customWidth="1"/>
    <col min="4" max="4" width="17.875" style="0" customWidth="1"/>
    <col min="5" max="5" width="13.375" style="0" hidden="1" customWidth="1"/>
    <col min="6" max="11" width="16.375" style="0" hidden="1" customWidth="1"/>
    <col min="12" max="12" width="16.375" style="0" customWidth="1"/>
    <col min="13" max="13" width="20.00390625" style="0" customWidth="1"/>
    <col min="14" max="15" width="17.875" style="0" hidden="1" customWidth="1"/>
  </cols>
  <sheetData>
    <row r="1" spans="4:15" ht="12.75">
      <c r="D1" s="33" t="s">
        <v>34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21"/>
    </row>
    <row r="2" spans="3:15" ht="12.75">
      <c r="C2" t="s">
        <v>9</v>
      </c>
      <c r="D2" s="33" t="s">
        <v>37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21"/>
    </row>
    <row r="3" spans="3:15" ht="12.75">
      <c r="C3" t="s">
        <v>10</v>
      </c>
      <c r="D3" s="33" t="s">
        <v>35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21"/>
    </row>
    <row r="4" spans="3:15" ht="12.75">
      <c r="C4" t="s">
        <v>21</v>
      </c>
      <c r="D4" s="33" t="s">
        <v>38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21"/>
    </row>
    <row r="5" ht="12.75">
      <c r="C5" t="s">
        <v>11</v>
      </c>
    </row>
    <row r="6" spans="1:12" s="1" customFormat="1" ht="16.5" customHeight="1">
      <c r="A6" s="7"/>
      <c r="B6" s="8"/>
      <c r="C6" s="9"/>
      <c r="D6" s="10"/>
      <c r="F6" s="10"/>
      <c r="G6" s="10"/>
      <c r="H6" s="10"/>
      <c r="I6" s="10"/>
      <c r="J6" s="10"/>
      <c r="K6" s="10"/>
      <c r="L6" s="10"/>
    </row>
    <row r="7" spans="1:15" s="11" customFormat="1" ht="31.5" customHeight="1">
      <c r="A7" s="32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0"/>
    </row>
    <row r="8" ht="21" customHeight="1"/>
    <row r="9" spans="1:15" ht="64.5" customHeight="1">
      <c r="A9" s="4" t="s">
        <v>0</v>
      </c>
      <c r="B9" s="6" t="s">
        <v>23</v>
      </c>
      <c r="C9" s="6" t="s">
        <v>12</v>
      </c>
      <c r="D9" s="6" t="s">
        <v>32</v>
      </c>
      <c r="E9" s="6" t="s">
        <v>7</v>
      </c>
      <c r="F9" s="6" t="s">
        <v>8</v>
      </c>
      <c r="G9" s="6" t="s">
        <v>27</v>
      </c>
      <c r="H9" s="6" t="s">
        <v>28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32</v>
      </c>
      <c r="N9" s="6" t="s">
        <v>25</v>
      </c>
      <c r="O9" s="27"/>
    </row>
    <row r="10" spans="1:15" ht="18.75" customHeight="1">
      <c r="A10" s="2">
        <v>1</v>
      </c>
      <c r="B10" s="3">
        <v>2</v>
      </c>
      <c r="C10" s="3">
        <v>3</v>
      </c>
      <c r="D10" s="3">
        <v>3</v>
      </c>
      <c r="E10" s="3">
        <v>5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5</v>
      </c>
      <c r="N10" s="3">
        <v>6</v>
      </c>
      <c r="O10" s="2"/>
    </row>
    <row r="11" spans="1:15" s="17" customFormat="1" ht="20.25" customHeight="1">
      <c r="A11" s="19" t="s">
        <v>13</v>
      </c>
      <c r="B11" s="15" t="s">
        <v>14</v>
      </c>
      <c r="C11" s="13">
        <v>602000</v>
      </c>
      <c r="D11" s="13">
        <v>418753</v>
      </c>
      <c r="E11" s="14"/>
      <c r="F11" s="13"/>
      <c r="G11" s="13"/>
      <c r="H11" s="13"/>
      <c r="I11" s="13"/>
      <c r="J11" s="13"/>
      <c r="K11" s="13"/>
      <c r="L11" s="13">
        <v>-12915</v>
      </c>
      <c r="M11" s="13">
        <f>SUM(D11:L11)</f>
        <v>405838</v>
      </c>
      <c r="N11" s="13">
        <f>SUM(D11+M11)</f>
        <v>824591</v>
      </c>
      <c r="O11" s="28"/>
    </row>
    <row r="12" spans="1:15" s="17" customFormat="1" ht="18" customHeight="1" hidden="1">
      <c r="A12" s="19" t="s">
        <v>24</v>
      </c>
      <c r="B12" s="15" t="s">
        <v>1</v>
      </c>
      <c r="C12" s="13">
        <v>110000</v>
      </c>
      <c r="D12" s="13">
        <v>108632</v>
      </c>
      <c r="E12" s="14"/>
      <c r="F12" s="13"/>
      <c r="G12" s="13"/>
      <c r="H12" s="13"/>
      <c r="I12" s="13"/>
      <c r="J12" s="13"/>
      <c r="K12" s="13"/>
      <c r="L12" s="13"/>
      <c r="M12" s="13">
        <f aca="true" t="shared" si="0" ref="M12:M28">SUM(D12:L12)</f>
        <v>108632</v>
      </c>
      <c r="N12" s="13">
        <f>SUM(D12+M12)</f>
        <v>217264</v>
      </c>
      <c r="O12" s="31"/>
    </row>
    <row r="13" spans="1:15" s="17" customFormat="1" ht="18" customHeight="1">
      <c r="A13" s="12">
        <v>600</v>
      </c>
      <c r="B13" s="16" t="s">
        <v>15</v>
      </c>
      <c r="C13" s="13">
        <v>6549725</v>
      </c>
      <c r="D13" s="13">
        <v>18624817</v>
      </c>
      <c r="E13" s="14"/>
      <c r="F13" s="13"/>
      <c r="G13" s="13"/>
      <c r="H13" s="13"/>
      <c r="I13" s="13"/>
      <c r="J13" s="13"/>
      <c r="K13" s="13"/>
      <c r="L13" s="13">
        <v>-3556875</v>
      </c>
      <c r="M13" s="13">
        <f t="shared" si="0"/>
        <v>15067942</v>
      </c>
      <c r="N13" s="13">
        <f>SUM(D13+M13)</f>
        <v>33692759</v>
      </c>
      <c r="O13" s="29"/>
    </row>
    <row r="14" spans="1:15" s="17" customFormat="1" ht="18" customHeight="1" hidden="1">
      <c r="A14" s="12"/>
      <c r="B14" s="16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>
        <f t="shared" si="0"/>
        <v>0</v>
      </c>
      <c r="N14" s="13"/>
      <c r="O14" s="29"/>
    </row>
    <row r="15" spans="1:15" s="17" customFormat="1" ht="16.5" customHeight="1" hidden="1">
      <c r="A15" s="12">
        <v>700</v>
      </c>
      <c r="B15" s="16" t="s">
        <v>16</v>
      </c>
      <c r="C15" s="13">
        <v>120000</v>
      </c>
      <c r="D15" s="13">
        <v>541221</v>
      </c>
      <c r="E15" s="14"/>
      <c r="F15" s="13"/>
      <c r="G15" s="13"/>
      <c r="H15" s="13"/>
      <c r="I15" s="13"/>
      <c r="J15" s="13"/>
      <c r="K15" s="13"/>
      <c r="L15" s="13"/>
      <c r="M15" s="13">
        <f t="shared" si="0"/>
        <v>541221</v>
      </c>
      <c r="N15" s="13">
        <f>SUM(D15+M15)</f>
        <v>1082442</v>
      </c>
      <c r="O15" s="31"/>
    </row>
    <row r="16" spans="1:15" s="17" customFormat="1" ht="18" customHeight="1" hidden="1">
      <c r="A16" s="12">
        <v>710</v>
      </c>
      <c r="B16" s="16" t="s">
        <v>17</v>
      </c>
      <c r="C16" s="13">
        <v>250273</v>
      </c>
      <c r="D16" s="13">
        <v>522450</v>
      </c>
      <c r="E16" s="14"/>
      <c r="F16" s="13"/>
      <c r="G16" s="13"/>
      <c r="H16" s="13"/>
      <c r="I16" s="13"/>
      <c r="J16" s="13"/>
      <c r="K16" s="13"/>
      <c r="L16" s="13"/>
      <c r="M16" s="13">
        <f t="shared" si="0"/>
        <v>522450</v>
      </c>
      <c r="N16" s="13">
        <f>SUM(D16+M16)</f>
        <v>1044900</v>
      </c>
      <c r="O16" s="31"/>
    </row>
    <row r="17" spans="1:15" s="17" customFormat="1" ht="16.5" customHeight="1">
      <c r="A17" s="12">
        <v>750</v>
      </c>
      <c r="B17" s="16" t="s">
        <v>18</v>
      </c>
      <c r="C17" s="13">
        <v>6374242</v>
      </c>
      <c r="D17" s="13">
        <v>9821399</v>
      </c>
      <c r="E17" s="14"/>
      <c r="F17" s="13"/>
      <c r="G17" s="13"/>
      <c r="H17" s="13"/>
      <c r="I17" s="13"/>
      <c r="J17" s="13"/>
      <c r="K17" s="13"/>
      <c r="L17" s="13">
        <v>18080</v>
      </c>
      <c r="M17" s="13">
        <f t="shared" si="0"/>
        <v>9839479</v>
      </c>
      <c r="N17" s="13">
        <f>SUM(D17+M17)</f>
        <v>19660878</v>
      </c>
      <c r="O17" s="31"/>
    </row>
    <row r="18" spans="1:15" s="17" customFormat="1" ht="16.5" customHeight="1">
      <c r="A18" s="12">
        <v>754</v>
      </c>
      <c r="B18" s="16" t="s">
        <v>31</v>
      </c>
      <c r="C18" s="13">
        <v>12661299</v>
      </c>
      <c r="D18" s="13">
        <v>6168928</v>
      </c>
      <c r="E18" s="14"/>
      <c r="F18" s="13"/>
      <c r="G18" s="13"/>
      <c r="H18" s="13"/>
      <c r="I18" s="13"/>
      <c r="J18" s="13"/>
      <c r="K18" s="13"/>
      <c r="L18" s="13">
        <v>20000</v>
      </c>
      <c r="M18" s="13">
        <f t="shared" si="0"/>
        <v>6188928</v>
      </c>
      <c r="N18" s="13">
        <f aca="true" t="shared" si="1" ref="N18:N28">SUM(D18+M18)</f>
        <v>12357856</v>
      </c>
      <c r="O18" s="31"/>
    </row>
    <row r="19" spans="1:15" s="17" customFormat="1" ht="16.5" customHeight="1" hidden="1">
      <c r="A19" s="12">
        <v>757</v>
      </c>
      <c r="B19" s="16" t="s">
        <v>26</v>
      </c>
      <c r="C19" s="13"/>
      <c r="D19" s="13">
        <v>2849374</v>
      </c>
      <c r="E19" s="14"/>
      <c r="F19" s="13"/>
      <c r="G19" s="13"/>
      <c r="H19" s="13"/>
      <c r="I19" s="13"/>
      <c r="J19" s="13"/>
      <c r="K19" s="13"/>
      <c r="L19" s="13"/>
      <c r="M19" s="13">
        <f t="shared" si="0"/>
        <v>2849374</v>
      </c>
      <c r="N19" s="13">
        <f t="shared" si="1"/>
        <v>5698748</v>
      </c>
      <c r="O19" s="31"/>
    </row>
    <row r="20" spans="1:15" s="17" customFormat="1" ht="15.75" customHeight="1">
      <c r="A20" s="12">
        <v>758</v>
      </c>
      <c r="B20" s="16" t="s">
        <v>22</v>
      </c>
      <c r="C20" s="13">
        <v>0</v>
      </c>
      <c r="D20" s="13">
        <v>256150</v>
      </c>
      <c r="E20" s="14"/>
      <c r="F20" s="13"/>
      <c r="G20" s="13"/>
      <c r="H20" s="13"/>
      <c r="I20" s="13"/>
      <c r="J20" s="13"/>
      <c r="K20" s="13"/>
      <c r="L20" s="13">
        <v>2186</v>
      </c>
      <c r="M20" s="13">
        <f t="shared" si="0"/>
        <v>258336</v>
      </c>
      <c r="N20" s="13">
        <f t="shared" si="1"/>
        <v>514486</v>
      </c>
      <c r="O20" s="31"/>
    </row>
    <row r="21" spans="1:15" s="17" customFormat="1" ht="17.25" customHeight="1">
      <c r="A21" s="12">
        <v>801</v>
      </c>
      <c r="B21" s="15" t="s">
        <v>2</v>
      </c>
      <c r="C21" s="13">
        <v>27614744</v>
      </c>
      <c r="D21" s="13">
        <v>31416708</v>
      </c>
      <c r="E21" s="14"/>
      <c r="F21" s="13"/>
      <c r="G21" s="13"/>
      <c r="H21" s="13"/>
      <c r="I21" s="13"/>
      <c r="J21" s="13"/>
      <c r="K21" s="13"/>
      <c r="L21" s="13">
        <v>674292</v>
      </c>
      <c r="M21" s="13">
        <f t="shared" si="0"/>
        <v>32091000</v>
      </c>
      <c r="N21" s="13">
        <f t="shared" si="1"/>
        <v>63507708</v>
      </c>
      <c r="O21" s="29"/>
    </row>
    <row r="22" spans="1:15" s="17" customFormat="1" ht="17.25" customHeight="1">
      <c r="A22" s="12">
        <v>851</v>
      </c>
      <c r="B22" s="16" t="s">
        <v>3</v>
      </c>
      <c r="C22" s="13">
        <v>40248388</v>
      </c>
      <c r="D22" s="13">
        <v>72007622</v>
      </c>
      <c r="E22" s="14"/>
      <c r="F22" s="13"/>
      <c r="G22" s="13"/>
      <c r="H22" s="13"/>
      <c r="I22" s="13"/>
      <c r="J22" s="13"/>
      <c r="K22" s="13"/>
      <c r="L22" s="13">
        <v>-4370517</v>
      </c>
      <c r="M22" s="13">
        <f t="shared" si="0"/>
        <v>67637105</v>
      </c>
      <c r="N22" s="13">
        <f t="shared" si="1"/>
        <v>139644727</v>
      </c>
      <c r="O22" s="31"/>
    </row>
    <row r="23" spans="1:15" s="17" customFormat="1" ht="17.25" customHeight="1" hidden="1">
      <c r="A23" s="12">
        <v>852</v>
      </c>
      <c r="B23" s="16" t="s">
        <v>29</v>
      </c>
      <c r="C23" s="13"/>
      <c r="D23" s="13">
        <v>11402960</v>
      </c>
      <c r="E23" s="14"/>
      <c r="F23" s="13"/>
      <c r="G23" s="13"/>
      <c r="H23" s="13"/>
      <c r="I23" s="13"/>
      <c r="J23" s="13"/>
      <c r="K23" s="13"/>
      <c r="L23" s="13"/>
      <c r="M23" s="13">
        <f t="shared" si="0"/>
        <v>11402960</v>
      </c>
      <c r="N23" s="13">
        <f t="shared" si="1"/>
        <v>22805920</v>
      </c>
      <c r="O23" s="29"/>
    </row>
    <row r="24" spans="1:15" s="17" customFormat="1" ht="33" customHeight="1">
      <c r="A24" s="12">
        <v>853</v>
      </c>
      <c r="B24" s="16" t="s">
        <v>30</v>
      </c>
      <c r="C24" s="13">
        <v>8114711</v>
      </c>
      <c r="D24" s="13">
        <v>2867378</v>
      </c>
      <c r="E24" s="14"/>
      <c r="F24" s="13"/>
      <c r="G24" s="13"/>
      <c r="H24" s="13"/>
      <c r="I24" s="13"/>
      <c r="J24" s="13"/>
      <c r="K24" s="13"/>
      <c r="L24" s="13">
        <v>-18080</v>
      </c>
      <c r="M24" s="13">
        <f t="shared" si="0"/>
        <v>2849298</v>
      </c>
      <c r="N24" s="13">
        <f t="shared" si="1"/>
        <v>5716676</v>
      </c>
      <c r="O24" s="29"/>
    </row>
    <row r="25" spans="1:15" s="17" customFormat="1" ht="18" customHeight="1">
      <c r="A25" s="12">
        <v>854</v>
      </c>
      <c r="B25" s="15" t="s">
        <v>19</v>
      </c>
      <c r="C25" s="13">
        <v>6180267</v>
      </c>
      <c r="D25" s="13">
        <v>5209291</v>
      </c>
      <c r="E25" s="14"/>
      <c r="F25" s="13"/>
      <c r="G25" s="13"/>
      <c r="H25" s="13"/>
      <c r="I25" s="13"/>
      <c r="J25" s="13"/>
      <c r="K25" s="13"/>
      <c r="L25" s="13">
        <v>-354721</v>
      </c>
      <c r="M25" s="13">
        <f t="shared" si="0"/>
        <v>4854570</v>
      </c>
      <c r="N25" s="13">
        <f t="shared" si="1"/>
        <v>10063861</v>
      </c>
      <c r="O25" s="31"/>
    </row>
    <row r="26" spans="1:15" s="17" customFormat="1" ht="32.25" customHeight="1" hidden="1">
      <c r="A26" s="12">
        <v>900</v>
      </c>
      <c r="B26" s="15" t="s">
        <v>33</v>
      </c>
      <c r="C26" s="13"/>
      <c r="D26" s="13">
        <v>17568</v>
      </c>
      <c r="E26" s="14"/>
      <c r="F26" s="13"/>
      <c r="G26" s="13"/>
      <c r="H26" s="13"/>
      <c r="I26" s="13"/>
      <c r="J26" s="13"/>
      <c r="K26" s="13"/>
      <c r="L26" s="13"/>
      <c r="M26" s="13">
        <f t="shared" si="0"/>
        <v>17568</v>
      </c>
      <c r="N26" s="13">
        <f t="shared" si="1"/>
        <v>35136</v>
      </c>
      <c r="O26" s="29"/>
    </row>
    <row r="27" spans="1:15" s="17" customFormat="1" ht="33" customHeight="1" hidden="1">
      <c r="A27" s="12">
        <v>921</v>
      </c>
      <c r="B27" s="16" t="s">
        <v>20</v>
      </c>
      <c r="C27" s="13">
        <v>124000</v>
      </c>
      <c r="D27" s="13">
        <v>69976</v>
      </c>
      <c r="E27" s="14"/>
      <c r="F27" s="13"/>
      <c r="G27" s="13"/>
      <c r="H27" s="13"/>
      <c r="I27" s="13"/>
      <c r="J27" s="13"/>
      <c r="K27" s="13"/>
      <c r="L27" s="13"/>
      <c r="M27" s="13">
        <f t="shared" si="0"/>
        <v>69976</v>
      </c>
      <c r="N27" s="13">
        <f t="shared" si="1"/>
        <v>139952</v>
      </c>
      <c r="O27" s="29"/>
    </row>
    <row r="28" spans="1:15" s="17" customFormat="1" ht="17.25" customHeight="1" hidden="1">
      <c r="A28" s="12">
        <v>926</v>
      </c>
      <c r="B28" s="16" t="s">
        <v>5</v>
      </c>
      <c r="C28" s="13">
        <v>150000</v>
      </c>
      <c r="D28" s="13">
        <v>130157</v>
      </c>
      <c r="E28" s="14"/>
      <c r="F28" s="13"/>
      <c r="G28" s="13"/>
      <c r="H28" s="13"/>
      <c r="I28" s="13"/>
      <c r="J28" s="13"/>
      <c r="K28" s="13"/>
      <c r="L28" s="13"/>
      <c r="M28" s="13">
        <f t="shared" si="0"/>
        <v>130157</v>
      </c>
      <c r="N28" s="13">
        <f t="shared" si="1"/>
        <v>260314</v>
      </c>
      <c r="O28" s="31"/>
    </row>
    <row r="29" spans="1:15" s="17" customFormat="1" ht="0.75" customHeight="1" hidden="1">
      <c r="A29" s="12">
        <v>97</v>
      </c>
      <c r="B29" s="16" t="s">
        <v>4</v>
      </c>
      <c r="C29" s="13"/>
      <c r="D29" s="13"/>
      <c r="E29" s="18"/>
      <c r="F29" s="13">
        <f>SUM(C29+D29)</f>
        <v>0</v>
      </c>
      <c r="G29" s="13"/>
      <c r="H29" s="13"/>
      <c r="I29" s="13"/>
      <c r="J29" s="13"/>
      <c r="K29" s="13"/>
      <c r="L29" s="13"/>
      <c r="M29" s="13"/>
      <c r="N29" s="13"/>
      <c r="O29" s="29"/>
    </row>
    <row r="30" spans="1:15" s="26" customFormat="1" ht="17.25" customHeight="1">
      <c r="A30" s="22"/>
      <c r="B30" s="23" t="s">
        <v>6</v>
      </c>
      <c r="C30" s="24">
        <f>SUM(C11:C28)</f>
        <v>109099649</v>
      </c>
      <c r="D30" s="24">
        <f>SUM(D11+D12+D13+D15+D16+D17+D18+D19+D20+D21+D22+D23+D24+D25+D27+D28+D26)</f>
        <v>162433384</v>
      </c>
      <c r="E30" s="25"/>
      <c r="F30" s="24">
        <f aca="true" t="shared" si="2" ref="F30:N30">SUM(F11:F29)</f>
        <v>0</v>
      </c>
      <c r="G30" s="24">
        <f t="shared" si="2"/>
        <v>0</v>
      </c>
      <c r="H30" s="24">
        <f t="shared" si="2"/>
        <v>0</v>
      </c>
      <c r="I30" s="24">
        <f t="shared" si="2"/>
        <v>0</v>
      </c>
      <c r="J30" s="24" t="e">
        <f>SUM(J11+J12+J13+J15+J16+J17+J18+J19+J20+J21+#REF!+J22+J23+J24+J25+J27+J28)</f>
        <v>#REF!</v>
      </c>
      <c r="K30" s="24">
        <f>SUM(K11:K28)</f>
        <v>0</v>
      </c>
      <c r="L30" s="24">
        <f>SUM(L11+L12+L13+L15+L16+L17+L18+L19+L20+L21+L22+L23+L24+L25+L27+L28+L26)</f>
        <v>-7598550</v>
      </c>
      <c r="M30" s="24">
        <f>SUM(M11+M12+M13+M15+M16+M17+M18+M19+M20+M21+M22+M23+M24+M25+M27+M28+M26)</f>
        <v>154834834</v>
      </c>
      <c r="N30" s="24">
        <f t="shared" si="2"/>
        <v>317268218</v>
      </c>
      <c r="O30" s="30"/>
    </row>
  </sheetData>
  <sheetProtection/>
  <mergeCells count="5">
    <mergeCell ref="A7:N7"/>
    <mergeCell ref="D1:N1"/>
    <mergeCell ref="D2:N2"/>
    <mergeCell ref="D3:N3"/>
    <mergeCell ref="D4:N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2009-08-28T08:53:00Z</cp:lastPrinted>
  <dcterms:created xsi:type="dcterms:W3CDTF">1999-10-26T13:55:52Z</dcterms:created>
  <dcterms:modified xsi:type="dcterms:W3CDTF">2009-11-02T06:46:06Z</dcterms:modified>
  <cp:category/>
  <cp:version/>
  <cp:contentType/>
  <cp:contentStatus/>
</cp:coreProperties>
</file>